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rraqueous\PIPL NORTHEAST SANDY SURVEY\PHASE 3 BEACHES FINAL FILES\"/>
    </mc:Choice>
  </mc:AlternateContent>
  <bookViews>
    <workbookView xWindow="0" yWindow="0" windowWidth="20490" windowHeight="66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" i="1"/>
  <c r="O279" i="1"/>
  <c r="N272" i="1"/>
  <c r="K272" i="1"/>
  <c r="N271" i="1"/>
  <c r="K271" i="1"/>
  <c r="F184" i="1"/>
  <c r="H272" i="1" l="1"/>
  <c r="F272" i="1" s="1"/>
  <c r="H271" i="1"/>
  <c r="I272" i="1" l="1"/>
  <c r="L272" i="1"/>
  <c r="F271" i="1"/>
  <c r="L271" i="1"/>
  <c r="I271" i="1"/>
</calcChain>
</file>

<file path=xl/sharedStrings.xml><?xml version="1.0" encoding="utf-8"?>
<sst xmlns="http://schemas.openxmlformats.org/spreadsheetml/2006/main" count="1774" uniqueCount="446">
  <si>
    <t>State</t>
  </si>
  <si>
    <t>County</t>
  </si>
  <si>
    <t>Community</t>
  </si>
  <si>
    <t>Data Source</t>
  </si>
  <si>
    <t>NOTES</t>
  </si>
  <si>
    <t>ME</t>
  </si>
  <si>
    <t>Sagadahoc</t>
  </si>
  <si>
    <t>Georgetown</t>
  </si>
  <si>
    <t>Google Earth (2016)</t>
  </si>
  <si>
    <t>Phippsburg</t>
  </si>
  <si>
    <t>Cumberland</t>
  </si>
  <si>
    <t>Harpswell</t>
  </si>
  <si>
    <t>Chebeague Island</t>
  </si>
  <si>
    <t>Little Chebeague Island</t>
  </si>
  <si>
    <t>Long Island</t>
  </si>
  <si>
    <t>Portland</t>
  </si>
  <si>
    <t>Cape Elizabeth</t>
  </si>
  <si>
    <t>Scarborough</t>
  </si>
  <si>
    <t>York</t>
  </si>
  <si>
    <t>Old Orchard Beach</t>
  </si>
  <si>
    <t>Saco</t>
  </si>
  <si>
    <t>Biddeford</t>
  </si>
  <si>
    <t>Kennebunkport</t>
  </si>
  <si>
    <t>Kennebunk</t>
  </si>
  <si>
    <t>Wells</t>
  </si>
  <si>
    <t>Ogunquit</t>
  </si>
  <si>
    <t>Kittery</t>
  </si>
  <si>
    <t>NH</t>
  </si>
  <si>
    <t>Rockingham</t>
  </si>
  <si>
    <t>New Castle</t>
  </si>
  <si>
    <t>Rye</t>
  </si>
  <si>
    <t>North Hampton</t>
  </si>
  <si>
    <t>Hampton</t>
  </si>
  <si>
    <t>Seabrook</t>
  </si>
  <si>
    <t>MA</t>
  </si>
  <si>
    <t>Essex</t>
  </si>
  <si>
    <t>Salisbury</t>
  </si>
  <si>
    <t>Newburyport</t>
  </si>
  <si>
    <t>Newbury</t>
  </si>
  <si>
    <t>Rowley</t>
  </si>
  <si>
    <t>Ipswich</t>
  </si>
  <si>
    <t>Gloucester</t>
  </si>
  <si>
    <t>Rockport</t>
  </si>
  <si>
    <t>Manchester</t>
  </si>
  <si>
    <t>Beverly</t>
  </si>
  <si>
    <t>Salem</t>
  </si>
  <si>
    <t>Marblehead</t>
  </si>
  <si>
    <t>Swampscott</t>
  </si>
  <si>
    <t>Lynn</t>
  </si>
  <si>
    <t>Nahant</t>
  </si>
  <si>
    <t>Suffolk</t>
  </si>
  <si>
    <t>Revere</t>
  </si>
  <si>
    <t>Winthrop</t>
  </si>
  <si>
    <t>Boston</t>
  </si>
  <si>
    <t>Norfolk</t>
  </si>
  <si>
    <t>Quincy</t>
  </si>
  <si>
    <t>Weymouth</t>
  </si>
  <si>
    <t>Plymouth</t>
  </si>
  <si>
    <t>Hingham</t>
  </si>
  <si>
    <t>Hull</t>
  </si>
  <si>
    <t>Cohasset</t>
  </si>
  <si>
    <t>Scituate</t>
  </si>
  <si>
    <t>Marshfield</t>
  </si>
  <si>
    <t>Duxbury</t>
  </si>
  <si>
    <t>Kingston</t>
  </si>
  <si>
    <t>Barnstable</t>
  </si>
  <si>
    <t>Sandwich</t>
  </si>
  <si>
    <t>Yarmouth</t>
  </si>
  <si>
    <t>Dennis</t>
  </si>
  <si>
    <t>Brewster</t>
  </si>
  <si>
    <t>Orleans</t>
  </si>
  <si>
    <t>Eastham</t>
  </si>
  <si>
    <t>Wellfleet</t>
  </si>
  <si>
    <t>Truro</t>
  </si>
  <si>
    <t>Provincetown</t>
  </si>
  <si>
    <t>Chatham</t>
  </si>
  <si>
    <t>Harwich</t>
  </si>
  <si>
    <t>Mashpee</t>
  </si>
  <si>
    <t>Falmouth</t>
  </si>
  <si>
    <t>Bourne (w/Sagamore)</t>
  </si>
  <si>
    <t>Wareham</t>
  </si>
  <si>
    <t>Marion</t>
  </si>
  <si>
    <t>Mattapoisett</t>
  </si>
  <si>
    <t>Bristol</t>
  </si>
  <si>
    <t>Fairhaven</t>
  </si>
  <si>
    <t>New Bedford</t>
  </si>
  <si>
    <t>Dartmouth</t>
  </si>
  <si>
    <t>Westport</t>
  </si>
  <si>
    <t>Dukes</t>
  </si>
  <si>
    <t>Gosnold</t>
  </si>
  <si>
    <t>Oak Bluffs</t>
  </si>
  <si>
    <t>Edgartown</t>
  </si>
  <si>
    <t>West Tisbury</t>
  </si>
  <si>
    <t>Chilmark</t>
  </si>
  <si>
    <t>Aquinnah</t>
  </si>
  <si>
    <t>Tisbury</t>
  </si>
  <si>
    <t>Nantucket</t>
  </si>
  <si>
    <t>RI</t>
  </si>
  <si>
    <t>Newport</t>
  </si>
  <si>
    <t>Little Compton</t>
  </si>
  <si>
    <t>Portsmouth</t>
  </si>
  <si>
    <t>Middletown</t>
  </si>
  <si>
    <t>Jamestown</t>
  </si>
  <si>
    <t>Washington</t>
  </si>
  <si>
    <t>Narragansett</t>
  </si>
  <si>
    <t>South Kingstown</t>
  </si>
  <si>
    <t>Charlestown</t>
  </si>
  <si>
    <t>Westerly</t>
  </si>
  <si>
    <t>New Shoreham (Block Island)</t>
  </si>
  <si>
    <t>CT</t>
  </si>
  <si>
    <t>New London</t>
  </si>
  <si>
    <t>Stonington</t>
  </si>
  <si>
    <t>Groton</t>
  </si>
  <si>
    <t>Waterford</t>
  </si>
  <si>
    <t>East Lyme</t>
  </si>
  <si>
    <t>Old Lyme</t>
  </si>
  <si>
    <t>Middlesex</t>
  </si>
  <si>
    <t>Old Saybrook</t>
  </si>
  <si>
    <t>Westbrook</t>
  </si>
  <si>
    <t>Clinton</t>
  </si>
  <si>
    <t>New Haven</t>
  </si>
  <si>
    <t>Madison</t>
  </si>
  <si>
    <t>Guilford</t>
  </si>
  <si>
    <t>Branford</t>
  </si>
  <si>
    <t>East Haven</t>
  </si>
  <si>
    <t>West Haven</t>
  </si>
  <si>
    <t>Milford</t>
  </si>
  <si>
    <t>Fairfield</t>
  </si>
  <si>
    <t>Stratford</t>
  </si>
  <si>
    <t>Bridgeport</t>
  </si>
  <si>
    <t>Norwalk</t>
  </si>
  <si>
    <t>Darien</t>
  </si>
  <si>
    <t>Stamford</t>
  </si>
  <si>
    <t>Greenwich</t>
  </si>
  <si>
    <t>NY - LIS</t>
  </si>
  <si>
    <t>Fishers Island</t>
  </si>
  <si>
    <t>Plum Island</t>
  </si>
  <si>
    <t>Orient</t>
  </si>
  <si>
    <t>East Marion</t>
  </si>
  <si>
    <t>Greenport</t>
  </si>
  <si>
    <t>Southold</t>
  </si>
  <si>
    <t>Peconic</t>
  </si>
  <si>
    <t>Mattituck</t>
  </si>
  <si>
    <t>Jamesport</t>
  </si>
  <si>
    <t>Riverhead</t>
  </si>
  <si>
    <t>Baiting Hollow</t>
  </si>
  <si>
    <t>Wading River</t>
  </si>
  <si>
    <t>East Shoreham</t>
  </si>
  <si>
    <t>Shoreham</t>
  </si>
  <si>
    <t>Rocky Point</t>
  </si>
  <si>
    <t>Sound Beach</t>
  </si>
  <si>
    <t>Miller Place</t>
  </si>
  <si>
    <t>Mt. Sinai</t>
  </si>
  <si>
    <t>Port Jefferson</t>
  </si>
  <si>
    <t>Belle Terre</t>
  </si>
  <si>
    <t>Town of Brookhaven (unincorporated area)</t>
  </si>
  <si>
    <t>Old Field</t>
  </si>
  <si>
    <t>Stony Brook</t>
  </si>
  <si>
    <t>Nissequogue</t>
  </si>
  <si>
    <t>Fort Salonga</t>
  </si>
  <si>
    <t>Asharoken</t>
  </si>
  <si>
    <t>Eatons Neck</t>
  </si>
  <si>
    <t>Huntington Bay</t>
  </si>
  <si>
    <t>Lloyd Harbor</t>
  </si>
  <si>
    <t>Cold Spring Harbor</t>
  </si>
  <si>
    <t>Nassau</t>
  </si>
  <si>
    <t>Laurel Hollow</t>
  </si>
  <si>
    <t>Cove Neck</t>
  </si>
  <si>
    <t>Centre Island</t>
  </si>
  <si>
    <t>Bayville</t>
  </si>
  <si>
    <t>Locust Valley</t>
  </si>
  <si>
    <t>Lattingtown</t>
  </si>
  <si>
    <t>Glen Cove</t>
  </si>
  <si>
    <t>Sea Cliff</t>
  </si>
  <si>
    <t>Port Washington</t>
  </si>
  <si>
    <t>Sands Point</t>
  </si>
  <si>
    <t>NY-Peconic</t>
  </si>
  <si>
    <t>Montauk</t>
  </si>
  <si>
    <t>Napeague</t>
  </si>
  <si>
    <t>Amagansett</t>
  </si>
  <si>
    <t>Springs</t>
  </si>
  <si>
    <t>Northwest Harbor</t>
  </si>
  <si>
    <t>Sag Harbor</t>
  </si>
  <si>
    <t>North Haven</t>
  </si>
  <si>
    <t>Noyack</t>
  </si>
  <si>
    <t>North Sea</t>
  </si>
  <si>
    <t>Tuckahoe</t>
  </si>
  <si>
    <t>Hampton Bays</t>
  </si>
  <si>
    <t>Flanders</t>
  </si>
  <si>
    <t>Aquebogue</t>
  </si>
  <si>
    <t>Laurel</t>
  </si>
  <si>
    <t>Cutchogue</t>
  </si>
  <si>
    <t>New Suffolk</t>
  </si>
  <si>
    <t>Robins Island</t>
  </si>
  <si>
    <t>Greenport West</t>
  </si>
  <si>
    <t>Shelter Island</t>
  </si>
  <si>
    <t>Gardiners Island</t>
  </si>
  <si>
    <t>NY-Atlantic</t>
  </si>
  <si>
    <t>East Hampton Village</t>
  </si>
  <si>
    <t>Wainscott</t>
  </si>
  <si>
    <t>Village of Sagaponack</t>
  </si>
  <si>
    <t>Bridgehampton</t>
  </si>
  <si>
    <t>Water Mill</t>
  </si>
  <si>
    <t>Village of Southampton</t>
  </si>
  <si>
    <t>Quogue</t>
  </si>
  <si>
    <t>Westhampton Beach</t>
  </si>
  <si>
    <t>Town of Southampton</t>
  </si>
  <si>
    <t>unincorporated area between Westhampton Beach and West Hampton Dunes, plus Cupsogue Beach County Park</t>
  </si>
  <si>
    <t>West Hampton Dunes</t>
  </si>
  <si>
    <t>Fire Island</t>
  </si>
  <si>
    <t>Babylon - Oak Beach &amp; Gilgo</t>
  </si>
  <si>
    <t>Oyster Bay - Tobay</t>
  </si>
  <si>
    <t>Long Beach</t>
  </si>
  <si>
    <t>East Atlantic Beach</t>
  </si>
  <si>
    <t>Atlantic Beach</t>
  </si>
  <si>
    <t>Queens</t>
  </si>
  <si>
    <t>Far Rockaway</t>
  </si>
  <si>
    <t>Arverne</t>
  </si>
  <si>
    <t>Rockaway Park</t>
  </si>
  <si>
    <t>Breezy Point</t>
  </si>
  <si>
    <t>Kings</t>
  </si>
  <si>
    <t>Manhattan Beach</t>
  </si>
  <si>
    <t>Brighton Beach</t>
  </si>
  <si>
    <t>Coney Island - West Brighton</t>
  </si>
  <si>
    <t>Sea Gate</t>
  </si>
  <si>
    <t>NJ</t>
  </si>
  <si>
    <t>Monmouth</t>
  </si>
  <si>
    <t>Middletown Township (Sandy Hook)</t>
  </si>
  <si>
    <t>Sea Bright</t>
  </si>
  <si>
    <t>Monmouth Beach</t>
  </si>
  <si>
    <t>Long Branch</t>
  </si>
  <si>
    <t>Deal</t>
  </si>
  <si>
    <t>Allenhurst</t>
  </si>
  <si>
    <t>Loch Arbour</t>
  </si>
  <si>
    <t>Asbury Park</t>
  </si>
  <si>
    <t>Ocean Grove</t>
  </si>
  <si>
    <t>Bradley Beach</t>
  </si>
  <si>
    <t>Avon-by-the-Sea</t>
  </si>
  <si>
    <t>Belmar</t>
  </si>
  <si>
    <t>Spring Lake</t>
  </si>
  <si>
    <t>Sea Girt</t>
  </si>
  <si>
    <t>Manasquan</t>
  </si>
  <si>
    <t>Ocean</t>
  </si>
  <si>
    <t>Point Pleasant Beach</t>
  </si>
  <si>
    <t>Bay Head</t>
  </si>
  <si>
    <t>Mantoloking</t>
  </si>
  <si>
    <t>Brick (Normandy Beach)</t>
  </si>
  <si>
    <t>Dover Beaches North</t>
  </si>
  <si>
    <t>Lavallette</t>
  </si>
  <si>
    <t>Ortley Beach</t>
  </si>
  <si>
    <t>Seaside Heights</t>
  </si>
  <si>
    <t>Seaside Park</t>
  </si>
  <si>
    <t>Berkeley Township (South Seaside Park &amp; Island Beach SP)</t>
  </si>
  <si>
    <t>Barnegat Light</t>
  </si>
  <si>
    <t>Long Beach Township (Loveladies)</t>
  </si>
  <si>
    <t>Harvey Cedars</t>
  </si>
  <si>
    <t>Long Beach Township (North Beach)</t>
  </si>
  <si>
    <t>Surf City</t>
  </si>
  <si>
    <t>Ship Bottom</t>
  </si>
  <si>
    <t>Beach Haven</t>
  </si>
  <si>
    <t>Atlantic</t>
  </si>
  <si>
    <t>Atlantic City</t>
  </si>
  <si>
    <t>Ventnor City</t>
  </si>
  <si>
    <t>Margate City</t>
  </si>
  <si>
    <t>Longport</t>
  </si>
  <si>
    <t>Cape May</t>
  </si>
  <si>
    <t>Sea Isle City</t>
  </si>
  <si>
    <t>Avalon</t>
  </si>
  <si>
    <t>Stone Harbor</t>
  </si>
  <si>
    <t>North Wildwood</t>
  </si>
  <si>
    <t>Wildwood</t>
  </si>
  <si>
    <t>Cape May Point</t>
  </si>
  <si>
    <t>DE</t>
  </si>
  <si>
    <t>Sussex</t>
  </si>
  <si>
    <t>Cape Henlopen</t>
  </si>
  <si>
    <t>Rehoboth Beach</t>
  </si>
  <si>
    <t>Dewey Beach</t>
  </si>
  <si>
    <t>Delaware Seashore SP</t>
  </si>
  <si>
    <t>Bethany Beach</t>
  </si>
  <si>
    <t>South Bethany</t>
  </si>
  <si>
    <t>Fenwick Island</t>
  </si>
  <si>
    <t>MD</t>
  </si>
  <si>
    <t>Worcester</t>
  </si>
  <si>
    <t>Ocean City</t>
  </si>
  <si>
    <t>Assateague Island</t>
  </si>
  <si>
    <t>VA</t>
  </si>
  <si>
    <t>Accomack</t>
  </si>
  <si>
    <t>Chincoteague</t>
  </si>
  <si>
    <t>Wallops Island</t>
  </si>
  <si>
    <t>Metompkin Island</t>
  </si>
  <si>
    <t>Cedar Island</t>
  </si>
  <si>
    <t>Parramore Island</t>
  </si>
  <si>
    <t>Northampton</t>
  </si>
  <si>
    <t>Hog Island</t>
  </si>
  <si>
    <t>Cobb Island</t>
  </si>
  <si>
    <t>Wreck Island</t>
  </si>
  <si>
    <t>Ship Shoal Island</t>
  </si>
  <si>
    <t>Mink Island</t>
  </si>
  <si>
    <t>Myrtle Island</t>
  </si>
  <si>
    <t>Smith Island</t>
  </si>
  <si>
    <t>Fishermans Island</t>
  </si>
  <si>
    <t>Virginia Beach</t>
  </si>
  <si>
    <t>NC</t>
  </si>
  <si>
    <t>Currituck</t>
  </si>
  <si>
    <t>Corolla</t>
  </si>
  <si>
    <t>Duck</t>
  </si>
  <si>
    <t>Dare</t>
  </si>
  <si>
    <t>Southern Shores</t>
  </si>
  <si>
    <t>Kitty Hawk</t>
  </si>
  <si>
    <t>Kill Devil Hills</t>
  </si>
  <si>
    <t>Nags Head</t>
  </si>
  <si>
    <t>Rodanthe</t>
  </si>
  <si>
    <t>includes Pea Island NWR</t>
  </si>
  <si>
    <t>Salvo</t>
  </si>
  <si>
    <t>Avon</t>
  </si>
  <si>
    <t>Buxton</t>
  </si>
  <si>
    <t>Frisco</t>
  </si>
  <si>
    <t>Hatteras</t>
  </si>
  <si>
    <t>Hyde</t>
  </si>
  <si>
    <t>Ocracoke</t>
  </si>
  <si>
    <t>Carteret</t>
  </si>
  <si>
    <t>Cape Lookout NS</t>
  </si>
  <si>
    <t>Portsmouth Island, North &amp; South Core Banks, and Shackleford Banks</t>
  </si>
  <si>
    <t>includes Fort Macon SP</t>
  </si>
  <si>
    <t>Pine Knoll Shores</t>
  </si>
  <si>
    <t>Indian Beach</t>
  </si>
  <si>
    <t>Salter Path</t>
  </si>
  <si>
    <t>Emerald Isle</t>
  </si>
  <si>
    <t>Onslow</t>
  </si>
  <si>
    <t>Swansboro Township</t>
  </si>
  <si>
    <t>Hammocks Beach SP</t>
  </si>
  <si>
    <t>Camp Lejeune</t>
  </si>
  <si>
    <t>North Topsail Beach</t>
  </si>
  <si>
    <t>Pender</t>
  </si>
  <si>
    <t>Topsail Beach</t>
  </si>
  <si>
    <t>Topsail Township</t>
  </si>
  <si>
    <t>Lea-Hutaff Island</t>
  </si>
  <si>
    <t>New Hanover</t>
  </si>
  <si>
    <t>Figure 8 Island</t>
  </si>
  <si>
    <t>Harnett Twp.</t>
  </si>
  <si>
    <t>Wrightsville Beach</t>
  </si>
  <si>
    <t>Masonboro Island</t>
  </si>
  <si>
    <t>Masonboro &amp; Federal Point Townships</t>
  </si>
  <si>
    <t>Carolina Beach</t>
  </si>
  <si>
    <t>includes Freeman Park</t>
  </si>
  <si>
    <t>Kure Beach</t>
  </si>
  <si>
    <t>Federal Point Township</t>
  </si>
  <si>
    <t>Fort Fisher State Recreation Area and northern part of Zeke's Island Reserve</t>
  </si>
  <si>
    <t>Brunswick</t>
  </si>
  <si>
    <t>Bald Head Island</t>
  </si>
  <si>
    <t>includes southern part of Zeke's Island Reserve and Bald Head Island State Natural Area</t>
  </si>
  <si>
    <t>Caswell Beach</t>
  </si>
  <si>
    <t>includes Fort Caswell</t>
  </si>
  <si>
    <t>Oak Island</t>
  </si>
  <si>
    <t>Holden Beach</t>
  </si>
  <si>
    <t>Ocean Isle Beach</t>
  </si>
  <si>
    <t>Sunset Beach</t>
  </si>
  <si>
    <t>includes Shallotte Twp. (Bird Island)</t>
  </si>
  <si>
    <t>Geographic Order</t>
  </si>
  <si>
    <t>Recovery Unit</t>
  </si>
  <si>
    <t>New England</t>
  </si>
  <si>
    <t>New York - New Jersey</t>
  </si>
  <si>
    <t>Southern</t>
  </si>
  <si>
    <t>Sandy Hook Unit, Gateway NRA</t>
  </si>
  <si>
    <t>Normandy Beach</t>
  </si>
  <si>
    <t>South Seaside Park &amp; Island Beach SP</t>
  </si>
  <si>
    <t>Loveladies section of Long Beach Township</t>
  </si>
  <si>
    <t>North Beach section of Long Beach Township</t>
  </si>
  <si>
    <t>North Beach Haven, south end of Long Beach Twp. &amp; Holgate Unit of Forsythe NWR</t>
  </si>
  <si>
    <t>includes North Brigantine State Natural Area</t>
  </si>
  <si>
    <t>Little Beach Island, Forsythe NWR</t>
  </si>
  <si>
    <t>includes Corson's Inlet SP</t>
  </si>
  <si>
    <t>includes Strathmere State Natural Area</t>
  </si>
  <si>
    <t>includes Diamond Beach</t>
  </si>
  <si>
    <t>includes Two Mile Beach Unit, Cape May NWR; USCG LORAN Station; South Cape May Meadows; and Cape May Point SP</t>
  </si>
  <si>
    <t>Lower Township</t>
  </si>
  <si>
    <t>Wildwood Crest</t>
  </si>
  <si>
    <t>Strathmere</t>
  </si>
  <si>
    <t>Brigantine</t>
  </si>
  <si>
    <t>Galloway Township (Little Beach Island)</t>
  </si>
  <si>
    <t>Long Beach Township</t>
  </si>
  <si>
    <t>Percent of Sandy Beach Developed in 2015</t>
  </si>
  <si>
    <t>Percent of Sandy Beach Undeveloped in 2015</t>
  </si>
  <si>
    <t>Armored Shoreline with no beach in 2015 (miles)</t>
  </si>
  <si>
    <t>Sandy Shoreline Length in 2015 (miles)</t>
  </si>
  <si>
    <t>Sandy Beach Length in 2015 (miles)</t>
  </si>
  <si>
    <t>Length of Sandy Beach Developed in 2015 (feet)</t>
  </si>
  <si>
    <t>Length of Sandy Beach Developed in 2015 (miles)</t>
  </si>
  <si>
    <t>Length of Sandy Beach Undeveloped in 2015 (feet)</t>
  </si>
  <si>
    <t>Length of Sandy Beach Undeveloped in 2015 (miles)</t>
  </si>
  <si>
    <t>Length of Directly Adjacent Rocky Beach in 2015 (ft)</t>
  </si>
  <si>
    <t>Total Known Shoreline Length Armored in 2015 (miles)</t>
  </si>
  <si>
    <t>Total Known Shoreline Modified by Sediment Placement as of 2015 (miles)</t>
  </si>
  <si>
    <t>Total Known Length of Sandy Beach Modified by Sand Fencing 2012-2015 (miles)</t>
  </si>
  <si>
    <t>Total Known Length of Sandy Beach Modified by Beach Scraping 2012-2015 (miles)</t>
  </si>
  <si>
    <t>Percent of Sandy Beach Known Modified by Beach Scraping 2012-2015</t>
  </si>
  <si>
    <t>Percent of Sandy Beach Known Modified by Sand Fencing 2012-2015</t>
  </si>
  <si>
    <t>Percent Shoreline Known Modified by Sediment Placement as of 2015</t>
  </si>
  <si>
    <t>Percent of Known Armored Shoreline in 2015</t>
  </si>
  <si>
    <t>Town of Hempstead</t>
  </si>
  <si>
    <t>Jones Beach SP, Point Lookout, Lido Beach,  and Silver Point Park</t>
  </si>
  <si>
    <t>Islip (Captree SP)</t>
  </si>
  <si>
    <t>&gt; 0</t>
  </si>
  <si>
    <t>&gt; 0 %</t>
  </si>
  <si>
    <t>&gt; 0%</t>
  </si>
  <si>
    <t>&gt; 0.20</t>
  </si>
  <si>
    <t>&gt; 18%</t>
  </si>
  <si>
    <t>&gt; 0.25</t>
  </si>
  <si>
    <t>&gt; 1%</t>
  </si>
  <si>
    <t>&gt; 0.48</t>
  </si>
  <si>
    <t>&gt; 6%</t>
  </si>
  <si>
    <t>&gt; 0.45</t>
  </si>
  <si>
    <t>&gt; 2%</t>
  </si>
  <si>
    <t>&gt; 10%</t>
  </si>
  <si>
    <t>&gt; 1.05</t>
  </si>
  <si>
    <t>&gt; 20%</t>
  </si>
  <si>
    <t>&gt; 0.30</t>
  </si>
  <si>
    <t>&gt; 0.97</t>
  </si>
  <si>
    <t>&gt; 1.82</t>
  </si>
  <si>
    <t>&gt; 35%</t>
  </si>
  <si>
    <t>&gt; 0.04</t>
  </si>
  <si>
    <t>&gt; 3.30</t>
  </si>
  <si>
    <t>&gt; 32%</t>
  </si>
  <si>
    <t>&gt; 0.15</t>
  </si>
  <si>
    <t>&gt; 0.08</t>
  </si>
  <si>
    <t>&gt; 1.41</t>
  </si>
  <si>
    <t>&gt; 0.66</t>
  </si>
  <si>
    <t>&gt; 1.67</t>
  </si>
  <si>
    <t>&gt; 0.32</t>
  </si>
  <si>
    <t>Branford had one 300 ft sediment placement project in 1963, but the pocket beach was &lt; 500 ft in length in 2015 and not included in this inventory</t>
  </si>
  <si>
    <t>&gt; 1.08</t>
  </si>
  <si>
    <t>&gt; 14%</t>
  </si>
  <si>
    <t>&gt; 0.03</t>
  </si>
  <si>
    <t>&gt; 1.5%</t>
  </si>
  <si>
    <t>&gt; 0.19</t>
  </si>
  <si>
    <t>&gt; 2.8%</t>
  </si>
  <si>
    <t>&gt; 12.5%</t>
  </si>
  <si>
    <t>&gt; 0.14</t>
  </si>
  <si>
    <t>&gt; 7.1%</t>
  </si>
  <si>
    <t>&gt; 0.53</t>
  </si>
  <si>
    <t>&gt; 5.7%</t>
  </si>
  <si>
    <t>&gt; 0.94</t>
  </si>
  <si>
    <t>&gt; 16%</t>
  </si>
  <si>
    <t>&gt; 0.5%</t>
  </si>
  <si>
    <t>&gt; 8.1%</t>
  </si>
  <si>
    <t>&gt; 2.58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</si>
</sst>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00_);_(* \(#,##0.000\);_(* &quot;-&quot;??_);_(@_)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Fill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ill="1"/>
    <xf numFmtId="43" fontId="0" fillId="0" borderId="0" xfId="0" applyNumberFormat="1"/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1" applyNumberFormat="1" applyFont="1"/>
    <xf numFmtId="166" fontId="0" fillId="0" borderId="0" xfId="0" applyNumberFormat="1"/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9" fontId="1" fillId="0" borderId="0" xfId="2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/>
    <xf numFmtId="0" fontId="0" fillId="0" borderId="0" xfId="0" applyFill="1" applyAlignment="1"/>
    <xf numFmtId="0" fontId="3" fillId="0" borderId="0" xfId="0" applyFont="1" applyAlignment="1"/>
    <xf numFmtId="3" fontId="0" fillId="0" borderId="0" xfId="0" applyNumberFormat="1" applyAlignment="1">
      <alignment horizontal="center"/>
    </xf>
    <xf numFmtId="166" fontId="3" fillId="0" borderId="0" xfId="0" applyNumberFormat="1" applyFont="1" applyFill="1" applyAlignment="1">
      <alignment horizontal="center"/>
    </xf>
    <xf numFmtId="43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3"/>
  <sheetViews>
    <sheetView tabSelected="1" workbookViewId="0"/>
  </sheetViews>
  <sheetFormatPr defaultRowHeight="15" x14ac:dyDescent="0.25"/>
  <cols>
    <col min="1" max="1" width="12.28515625" style="11" customWidth="1"/>
    <col min="2" max="2" width="13.85546875" customWidth="1"/>
    <col min="3" max="3" width="13" customWidth="1"/>
    <col min="4" max="4" width="26.85546875" customWidth="1"/>
    <col min="5" max="5" width="24" customWidth="1"/>
    <col min="6" max="7" width="13" style="11" customWidth="1"/>
    <col min="8" max="8" width="12.28515625" style="11" customWidth="1"/>
    <col min="9" max="10" width="12.140625" style="11" customWidth="1"/>
    <col min="11" max="11" width="11.7109375" style="11" customWidth="1"/>
    <col min="12" max="13" width="13.42578125" style="11" customWidth="1"/>
    <col min="14" max="15" width="14.28515625" style="11" customWidth="1"/>
    <col min="16" max="16" width="6.28515625" customWidth="1"/>
    <col min="17" max="18" width="14.28515625" customWidth="1"/>
    <col min="19" max="19" width="5.85546875" customWidth="1"/>
    <col min="20" max="21" width="14.28515625" style="53" customWidth="1"/>
    <col min="22" max="22" width="5.42578125" customWidth="1"/>
    <col min="23" max="24" width="14.28515625" customWidth="1"/>
    <col min="25" max="25" width="5.5703125" customWidth="1"/>
    <col min="26" max="27" width="14.28515625" style="11" customWidth="1"/>
    <col min="28" max="28" width="28.42578125" customWidth="1"/>
    <col min="29" max="29" width="74.85546875" customWidth="1"/>
  </cols>
  <sheetData>
    <row r="1" spans="1:29" ht="105" x14ac:dyDescent="0.25">
      <c r="A1" s="2" t="s">
        <v>358</v>
      </c>
      <c r="B1" s="1" t="s">
        <v>0</v>
      </c>
      <c r="C1" s="1" t="s">
        <v>1</v>
      </c>
      <c r="D1" s="1" t="s">
        <v>2</v>
      </c>
      <c r="E1" s="1" t="s">
        <v>359</v>
      </c>
      <c r="F1" s="2" t="s">
        <v>384</v>
      </c>
      <c r="G1" s="2" t="s">
        <v>383</v>
      </c>
      <c r="H1" s="2" t="s">
        <v>385</v>
      </c>
      <c r="I1" s="2" t="s">
        <v>381</v>
      </c>
      <c r="J1" s="2" t="s">
        <v>386</v>
      </c>
      <c r="K1" s="2" t="s">
        <v>387</v>
      </c>
      <c r="L1" s="2" t="s">
        <v>382</v>
      </c>
      <c r="M1" s="2" t="s">
        <v>388</v>
      </c>
      <c r="N1" s="2" t="s">
        <v>389</v>
      </c>
      <c r="O1" s="2" t="s">
        <v>390</v>
      </c>
      <c r="P1" s="2"/>
      <c r="Q1" s="2" t="s">
        <v>391</v>
      </c>
      <c r="R1" s="2" t="s">
        <v>398</v>
      </c>
      <c r="S1" s="2"/>
      <c r="T1" s="2" t="s">
        <v>392</v>
      </c>
      <c r="U1" s="2" t="s">
        <v>397</v>
      </c>
      <c r="V1" s="2"/>
      <c r="W1" s="2" t="s">
        <v>394</v>
      </c>
      <c r="X1" s="2" t="s">
        <v>395</v>
      </c>
      <c r="Y1" s="2"/>
      <c r="Z1" s="2" t="s">
        <v>393</v>
      </c>
      <c r="AA1" s="2" t="s">
        <v>396</v>
      </c>
      <c r="AB1" s="2" t="s">
        <v>3</v>
      </c>
      <c r="AC1" s="2" t="s">
        <v>4</v>
      </c>
    </row>
    <row r="2" spans="1:29" x14ac:dyDescent="0.25">
      <c r="A2" s="11">
        <v>1</v>
      </c>
      <c r="B2" t="s">
        <v>5</v>
      </c>
      <c r="C2" s="3" t="s">
        <v>6</v>
      </c>
      <c r="D2" s="3" t="s">
        <v>7</v>
      </c>
      <c r="E2" s="3" t="s">
        <v>360</v>
      </c>
      <c r="F2" s="4">
        <v>1.643939393939394</v>
      </c>
      <c r="G2" s="5">
        <v>0</v>
      </c>
      <c r="H2" s="4">
        <v>1.643939393939394</v>
      </c>
      <c r="I2" s="6">
        <v>0.18744239631336407</v>
      </c>
      <c r="J2" s="5">
        <v>1627</v>
      </c>
      <c r="K2" s="4">
        <v>0.30814393939393941</v>
      </c>
      <c r="L2" s="6">
        <v>0.81255760368663588</v>
      </c>
      <c r="M2" s="5">
        <v>7053</v>
      </c>
      <c r="N2" s="4">
        <v>1.3357954545454545</v>
      </c>
      <c r="Q2" s="48">
        <v>0</v>
      </c>
      <c r="R2" s="49">
        <v>0</v>
      </c>
      <c r="T2" s="48">
        <v>0</v>
      </c>
      <c r="U2" s="48">
        <v>0</v>
      </c>
      <c r="W2" s="48">
        <v>0</v>
      </c>
      <c r="X2" s="49">
        <v>0</v>
      </c>
      <c r="Z2" s="11">
        <v>0</v>
      </c>
      <c r="AA2" s="11">
        <v>0</v>
      </c>
      <c r="AB2" t="s">
        <v>8</v>
      </c>
    </row>
    <row r="3" spans="1:29" x14ac:dyDescent="0.25">
      <c r="A3" s="11">
        <f>A2+1</f>
        <v>2</v>
      </c>
      <c r="B3" t="s">
        <v>5</v>
      </c>
      <c r="C3" s="3" t="s">
        <v>6</v>
      </c>
      <c r="D3" s="7" t="s">
        <v>9</v>
      </c>
      <c r="E3" s="3" t="s">
        <v>360</v>
      </c>
      <c r="F3" s="4">
        <v>5.0890151515151514</v>
      </c>
      <c r="G3" s="5">
        <v>0</v>
      </c>
      <c r="H3" s="4">
        <v>5.0890151515151514</v>
      </c>
      <c r="I3" s="6">
        <v>0.34607368812802386</v>
      </c>
      <c r="J3" s="5">
        <v>9299</v>
      </c>
      <c r="K3" s="4">
        <v>1.7611742424242425</v>
      </c>
      <c r="L3" s="6">
        <v>0.65392631187197614</v>
      </c>
      <c r="M3" s="5">
        <v>17571</v>
      </c>
      <c r="N3" s="4">
        <v>3.3278409090909089</v>
      </c>
      <c r="Q3" s="48">
        <v>0.15</v>
      </c>
      <c r="R3" s="49">
        <v>0.03</v>
      </c>
      <c r="T3" s="51">
        <v>0.2</v>
      </c>
      <c r="U3" s="49">
        <v>0.04</v>
      </c>
      <c r="W3" s="48">
        <v>0</v>
      </c>
      <c r="X3" s="49">
        <v>0</v>
      </c>
      <c r="Z3" s="11">
        <v>0</v>
      </c>
      <c r="AA3" s="11">
        <v>0</v>
      </c>
      <c r="AB3" t="s">
        <v>8</v>
      </c>
    </row>
    <row r="4" spans="1:29" x14ac:dyDescent="0.25">
      <c r="A4" s="11">
        <f t="shared" ref="A4:A67" si="0">A3+1</f>
        <v>3</v>
      </c>
      <c r="B4" t="s">
        <v>5</v>
      </c>
      <c r="C4" s="3" t="s">
        <v>10</v>
      </c>
      <c r="D4" s="3" t="s">
        <v>11</v>
      </c>
      <c r="E4" s="3" t="s">
        <v>360</v>
      </c>
      <c r="F4" s="4">
        <v>0.56496212121212119</v>
      </c>
      <c r="G4" s="5">
        <v>0</v>
      </c>
      <c r="H4" s="4">
        <v>0.56496212121212119</v>
      </c>
      <c r="I4" s="6">
        <v>7.6433121019108277E-2</v>
      </c>
      <c r="J4" s="5">
        <v>228</v>
      </c>
      <c r="K4" s="4">
        <v>4.3181818181818182E-2</v>
      </c>
      <c r="L4" s="6">
        <v>0.92356687898089163</v>
      </c>
      <c r="M4" s="5">
        <v>2755</v>
      </c>
      <c r="N4" s="4">
        <v>0.52178030303030298</v>
      </c>
      <c r="Q4" s="48">
        <v>0</v>
      </c>
      <c r="R4" s="49">
        <v>0</v>
      </c>
      <c r="T4" s="48">
        <v>0</v>
      </c>
      <c r="U4" s="48">
        <v>0</v>
      </c>
      <c r="W4" s="48">
        <v>0</v>
      </c>
      <c r="X4" s="49">
        <v>0</v>
      </c>
      <c r="Z4" s="11">
        <v>0</v>
      </c>
      <c r="AA4" s="11">
        <v>0</v>
      </c>
      <c r="AB4" t="s">
        <v>8</v>
      </c>
    </row>
    <row r="5" spans="1:29" x14ac:dyDescent="0.25">
      <c r="A5" s="11">
        <f t="shared" si="0"/>
        <v>4</v>
      </c>
      <c r="B5" t="s">
        <v>5</v>
      </c>
      <c r="C5" s="3" t="s">
        <v>10</v>
      </c>
      <c r="D5" s="3" t="s">
        <v>12</v>
      </c>
      <c r="E5" s="3" t="s">
        <v>360</v>
      </c>
      <c r="F5" s="4">
        <v>3.6022727272727271</v>
      </c>
      <c r="G5" s="5">
        <v>0</v>
      </c>
      <c r="H5" s="4">
        <v>3.6022727272727271</v>
      </c>
      <c r="I5" s="6">
        <v>0.77960042060988433</v>
      </c>
      <c r="J5" s="5">
        <v>14828</v>
      </c>
      <c r="K5" s="4">
        <v>2.8083333333333331</v>
      </c>
      <c r="L5" s="6">
        <v>0.22039957939011567</v>
      </c>
      <c r="M5" s="5">
        <v>4192</v>
      </c>
      <c r="N5" s="4">
        <v>0.79393939393939394</v>
      </c>
      <c r="Q5" s="48">
        <v>0.02</v>
      </c>
      <c r="R5" s="49">
        <v>0</v>
      </c>
      <c r="T5" s="48">
        <v>0</v>
      </c>
      <c r="U5" s="48">
        <v>0</v>
      </c>
      <c r="W5" s="48">
        <v>0</v>
      </c>
      <c r="X5" s="49">
        <v>0</v>
      </c>
      <c r="Z5" s="11">
        <v>0</v>
      </c>
      <c r="AA5" s="11">
        <v>0</v>
      </c>
      <c r="AB5" t="s">
        <v>8</v>
      </c>
    </row>
    <row r="6" spans="1:29" x14ac:dyDescent="0.25">
      <c r="A6" s="11">
        <f t="shared" si="0"/>
        <v>5</v>
      </c>
      <c r="B6" t="s">
        <v>5</v>
      </c>
      <c r="C6" s="3" t="s">
        <v>10</v>
      </c>
      <c r="D6" s="3" t="s">
        <v>13</v>
      </c>
      <c r="E6" s="3" t="s">
        <v>360</v>
      </c>
      <c r="F6" s="4">
        <v>1.3479166666666667</v>
      </c>
      <c r="G6" s="5">
        <v>0</v>
      </c>
      <c r="H6" s="4">
        <v>1.3479166666666667</v>
      </c>
      <c r="I6" s="6">
        <v>0</v>
      </c>
      <c r="J6" s="5">
        <v>0</v>
      </c>
      <c r="K6" s="4">
        <v>0</v>
      </c>
      <c r="L6" s="6">
        <v>1</v>
      </c>
      <c r="M6" s="5">
        <v>7117</v>
      </c>
      <c r="N6" s="4">
        <v>1.3479166666666667</v>
      </c>
      <c r="Q6" s="48">
        <v>0</v>
      </c>
      <c r="R6" s="49">
        <v>0</v>
      </c>
      <c r="T6" s="48">
        <v>0</v>
      </c>
      <c r="U6" s="48">
        <v>0</v>
      </c>
      <c r="W6" s="48">
        <v>0</v>
      </c>
      <c r="X6" s="49">
        <v>0</v>
      </c>
      <c r="Z6" s="11">
        <v>0</v>
      </c>
      <c r="AA6" s="11">
        <v>0</v>
      </c>
      <c r="AB6" t="s">
        <v>8</v>
      </c>
    </row>
    <row r="7" spans="1:29" x14ac:dyDescent="0.25">
      <c r="A7" s="11">
        <f t="shared" si="0"/>
        <v>6</v>
      </c>
      <c r="B7" t="s">
        <v>5</v>
      </c>
      <c r="C7" s="3" t="s">
        <v>10</v>
      </c>
      <c r="D7" s="3" t="s">
        <v>14</v>
      </c>
      <c r="E7" s="3" t="s">
        <v>360</v>
      </c>
      <c r="F7" s="4">
        <v>1.1115530303030303</v>
      </c>
      <c r="G7" s="5">
        <v>0</v>
      </c>
      <c r="H7" s="4">
        <v>1.1115530303030303</v>
      </c>
      <c r="I7" s="6">
        <v>0.47742375191685121</v>
      </c>
      <c r="J7" s="5">
        <v>2802</v>
      </c>
      <c r="K7" s="4">
        <v>0.53068181818181814</v>
      </c>
      <c r="L7" s="6">
        <v>0.52257624808314873</v>
      </c>
      <c r="M7" s="5">
        <v>3067</v>
      </c>
      <c r="N7" s="4">
        <v>0.58087121212121207</v>
      </c>
      <c r="Q7" s="48">
        <v>0</v>
      </c>
      <c r="R7" s="49">
        <v>0</v>
      </c>
      <c r="T7" s="48">
        <v>0</v>
      </c>
      <c r="U7" s="48">
        <v>0</v>
      </c>
      <c r="W7" s="48">
        <v>0</v>
      </c>
      <c r="X7" s="49">
        <v>0</v>
      </c>
      <c r="Z7" s="11">
        <v>0</v>
      </c>
      <c r="AA7" s="11">
        <v>0</v>
      </c>
      <c r="AB7" t="s">
        <v>8</v>
      </c>
    </row>
    <row r="8" spans="1:29" x14ac:dyDescent="0.25">
      <c r="A8" s="11">
        <f t="shared" si="0"/>
        <v>7</v>
      </c>
      <c r="B8" t="s">
        <v>5</v>
      </c>
      <c r="C8" s="3" t="s">
        <v>10</v>
      </c>
      <c r="D8" s="3" t="s">
        <v>15</v>
      </c>
      <c r="E8" s="3" t="s">
        <v>360</v>
      </c>
      <c r="F8" s="4">
        <v>2.7598484848484852</v>
      </c>
      <c r="G8" s="8">
        <v>0.16875000000000001</v>
      </c>
      <c r="H8" s="4">
        <v>2.591098484848485</v>
      </c>
      <c r="I8" s="6">
        <v>0.95563189825305161</v>
      </c>
      <c r="J8" s="5">
        <v>13074</v>
      </c>
      <c r="K8" s="4">
        <v>2.4761363636363636</v>
      </c>
      <c r="L8" s="6">
        <v>4.4368101746948316E-2</v>
      </c>
      <c r="M8" s="5">
        <v>607</v>
      </c>
      <c r="N8" s="4">
        <v>0.11496212121212121</v>
      </c>
      <c r="Q8" s="48">
        <v>0.53</v>
      </c>
      <c r="R8" s="49">
        <v>0.19</v>
      </c>
      <c r="T8" s="48">
        <v>0</v>
      </c>
      <c r="U8" s="48">
        <v>0</v>
      </c>
      <c r="W8" s="48">
        <v>0</v>
      </c>
      <c r="X8" s="49">
        <v>0</v>
      </c>
      <c r="Z8" s="11">
        <v>0</v>
      </c>
      <c r="AA8" s="11">
        <v>0</v>
      </c>
      <c r="AB8" t="s">
        <v>8</v>
      </c>
    </row>
    <row r="9" spans="1:29" x14ac:dyDescent="0.25">
      <c r="A9" s="11">
        <f t="shared" si="0"/>
        <v>8</v>
      </c>
      <c r="B9" t="s">
        <v>5</v>
      </c>
      <c r="C9" s="3" t="s">
        <v>10</v>
      </c>
      <c r="D9" s="3" t="s">
        <v>16</v>
      </c>
      <c r="E9" s="3" t="s">
        <v>360</v>
      </c>
      <c r="F9" s="4">
        <v>3.2691287878787878</v>
      </c>
      <c r="G9" s="9">
        <v>0</v>
      </c>
      <c r="H9" s="4">
        <v>3.2691287878787878</v>
      </c>
      <c r="I9" s="6">
        <v>0.18776432419906144</v>
      </c>
      <c r="J9" s="5">
        <v>3241</v>
      </c>
      <c r="K9" s="4">
        <v>0.61382575757575752</v>
      </c>
      <c r="L9" s="6">
        <v>0.81223567580093858</v>
      </c>
      <c r="M9" s="5">
        <v>14020</v>
      </c>
      <c r="N9" s="4">
        <v>2.6553030303030303</v>
      </c>
      <c r="Q9" s="48">
        <v>0.42</v>
      </c>
      <c r="R9" s="49">
        <v>0.13</v>
      </c>
      <c r="T9" s="48">
        <v>0</v>
      </c>
      <c r="U9" s="48">
        <v>0</v>
      </c>
      <c r="W9" s="48">
        <v>0</v>
      </c>
      <c r="X9" s="49">
        <v>0</v>
      </c>
      <c r="Z9" s="11">
        <v>0</v>
      </c>
      <c r="AA9" s="11">
        <v>0</v>
      </c>
      <c r="AB9" t="s">
        <v>8</v>
      </c>
    </row>
    <row r="10" spans="1:29" x14ac:dyDescent="0.25">
      <c r="A10" s="11">
        <f t="shared" si="0"/>
        <v>9</v>
      </c>
      <c r="B10" t="s">
        <v>5</v>
      </c>
      <c r="C10" s="3" t="s">
        <v>10</v>
      </c>
      <c r="D10" s="3" t="s">
        <v>17</v>
      </c>
      <c r="E10" s="3" t="s">
        <v>360</v>
      </c>
      <c r="F10" s="4">
        <v>4.6325757575757578</v>
      </c>
      <c r="G10" s="9">
        <v>0</v>
      </c>
      <c r="H10" s="4">
        <v>4.6325757575757578</v>
      </c>
      <c r="I10" s="6">
        <v>0.798119378577269</v>
      </c>
      <c r="J10" s="5">
        <v>19522</v>
      </c>
      <c r="K10" s="4">
        <v>3.6973484848484848</v>
      </c>
      <c r="L10" s="6">
        <v>0.20188062142273097</v>
      </c>
      <c r="M10" s="5">
        <v>4938</v>
      </c>
      <c r="N10" s="4">
        <v>0.93522727272727268</v>
      </c>
      <c r="Q10" s="48">
        <v>1.1599999999999999</v>
      </c>
      <c r="R10" s="49">
        <v>0.25</v>
      </c>
      <c r="T10" s="51">
        <v>0.8</v>
      </c>
      <c r="U10" s="49">
        <v>0.17</v>
      </c>
      <c r="W10" s="48">
        <v>0</v>
      </c>
      <c r="X10" s="49">
        <v>0</v>
      </c>
      <c r="Z10" s="4">
        <v>0.2034090909090909</v>
      </c>
      <c r="AA10" s="6">
        <v>4.3932849008442958E-2</v>
      </c>
      <c r="AB10" t="s">
        <v>8</v>
      </c>
    </row>
    <row r="11" spans="1:29" x14ac:dyDescent="0.25">
      <c r="A11" s="11">
        <f t="shared" si="0"/>
        <v>10</v>
      </c>
      <c r="B11" t="s">
        <v>5</v>
      </c>
      <c r="C11" s="3" t="s">
        <v>18</v>
      </c>
      <c r="D11" s="3" t="s">
        <v>19</v>
      </c>
      <c r="E11" s="3" t="s">
        <v>360</v>
      </c>
      <c r="F11" s="4">
        <v>3.0581439393939394</v>
      </c>
      <c r="G11" s="9">
        <v>0</v>
      </c>
      <c r="H11" s="4">
        <v>3.0581439393939394</v>
      </c>
      <c r="I11" s="6">
        <v>1</v>
      </c>
      <c r="J11" s="10">
        <v>16147</v>
      </c>
      <c r="K11" s="4">
        <v>3.0581439393939394</v>
      </c>
      <c r="L11" s="6">
        <v>0</v>
      </c>
      <c r="M11" s="11">
        <v>0</v>
      </c>
      <c r="N11" s="12">
        <v>0</v>
      </c>
      <c r="Q11" s="51">
        <v>1.4</v>
      </c>
      <c r="R11" s="49">
        <v>0.46</v>
      </c>
      <c r="T11" s="51">
        <v>1.1000000000000001</v>
      </c>
      <c r="U11" s="49">
        <v>0.36</v>
      </c>
      <c r="W11" s="48">
        <v>0</v>
      </c>
      <c r="X11" s="49">
        <v>0</v>
      </c>
      <c r="Z11" s="11">
        <v>0</v>
      </c>
      <c r="AA11" s="11">
        <v>0</v>
      </c>
      <c r="AB11" t="s">
        <v>8</v>
      </c>
    </row>
    <row r="12" spans="1:29" x14ac:dyDescent="0.25">
      <c r="A12" s="11">
        <f t="shared" si="0"/>
        <v>11</v>
      </c>
      <c r="B12" t="s">
        <v>5</v>
      </c>
      <c r="C12" s="3" t="s">
        <v>18</v>
      </c>
      <c r="D12" s="3" t="s">
        <v>20</v>
      </c>
      <c r="E12" s="3" t="s">
        <v>360</v>
      </c>
      <c r="F12" s="4">
        <v>2.3721590909090908</v>
      </c>
      <c r="G12" s="8">
        <v>0.33314393939393938</v>
      </c>
      <c r="H12" s="4">
        <v>2.0390151515151516</v>
      </c>
      <c r="I12" s="6">
        <v>0.89736206576258593</v>
      </c>
      <c r="J12" s="5">
        <v>9661</v>
      </c>
      <c r="K12" s="4">
        <v>1.8297348484848486</v>
      </c>
      <c r="L12" s="6">
        <v>0.10263793423741409</v>
      </c>
      <c r="M12" s="5">
        <v>1105</v>
      </c>
      <c r="N12" s="4">
        <v>0.20928030303030304</v>
      </c>
      <c r="Q12" s="48">
        <v>0.96</v>
      </c>
      <c r="R12" s="49">
        <v>0.4</v>
      </c>
      <c r="T12" s="51">
        <v>0.4</v>
      </c>
      <c r="U12" s="49">
        <v>0.17</v>
      </c>
      <c r="W12" s="51">
        <v>0.1</v>
      </c>
      <c r="X12" s="49">
        <v>0.05</v>
      </c>
      <c r="Z12" s="4">
        <v>9.0151515151515149E-2</v>
      </c>
      <c r="AA12" s="6">
        <v>4.4191919191919192E-2</v>
      </c>
      <c r="AB12" t="s">
        <v>8</v>
      </c>
    </row>
    <row r="13" spans="1:29" x14ac:dyDescent="0.25">
      <c r="A13" s="11">
        <f t="shared" si="0"/>
        <v>12</v>
      </c>
      <c r="B13" t="s">
        <v>5</v>
      </c>
      <c r="C13" s="3" t="s">
        <v>18</v>
      </c>
      <c r="D13" s="3" t="s">
        <v>21</v>
      </c>
      <c r="E13" s="3" t="s">
        <v>360</v>
      </c>
      <c r="F13" s="4">
        <v>5.2714015151515152</v>
      </c>
      <c r="G13" s="8">
        <v>7.9545454545454537E-3</v>
      </c>
      <c r="H13" s="4">
        <v>5.2634469696969699</v>
      </c>
      <c r="I13" s="6">
        <v>0.7862977222841927</v>
      </c>
      <c r="J13" s="5">
        <v>21852</v>
      </c>
      <c r="K13" s="4">
        <v>4.1386363636363637</v>
      </c>
      <c r="L13" s="6">
        <v>0.21370227771580727</v>
      </c>
      <c r="M13" s="5">
        <v>5939</v>
      </c>
      <c r="N13" s="4">
        <v>1.124810606060606</v>
      </c>
      <c r="Q13" s="48">
        <v>2.48</v>
      </c>
      <c r="R13" s="49">
        <v>0.47</v>
      </c>
      <c r="T13" s="48" t="s">
        <v>402</v>
      </c>
      <c r="U13" s="48" t="s">
        <v>403</v>
      </c>
      <c r="W13" s="48">
        <v>0</v>
      </c>
      <c r="X13" s="49">
        <v>0</v>
      </c>
      <c r="Z13" s="11">
        <v>0</v>
      </c>
      <c r="AA13" s="11">
        <v>0</v>
      </c>
      <c r="AB13" t="s">
        <v>8</v>
      </c>
    </row>
    <row r="14" spans="1:29" x14ac:dyDescent="0.25">
      <c r="A14" s="11">
        <f t="shared" si="0"/>
        <v>13</v>
      </c>
      <c r="B14" t="s">
        <v>5</v>
      </c>
      <c r="C14" s="3" t="s">
        <v>18</v>
      </c>
      <c r="D14" s="3" t="s">
        <v>22</v>
      </c>
      <c r="E14" s="3" t="s">
        <v>360</v>
      </c>
      <c r="F14" s="4">
        <v>2.633901515151515</v>
      </c>
      <c r="G14" s="9">
        <v>0</v>
      </c>
      <c r="H14" s="4">
        <v>2.633901515151515</v>
      </c>
      <c r="I14" s="6">
        <v>0.76062414611346807</v>
      </c>
      <c r="J14" s="5">
        <v>10578</v>
      </c>
      <c r="K14" s="4">
        <v>2.0034090909090909</v>
      </c>
      <c r="L14" s="6">
        <v>0.23937585388653196</v>
      </c>
      <c r="M14" s="5">
        <v>3329</v>
      </c>
      <c r="N14" s="4">
        <v>0.63049242424242424</v>
      </c>
      <c r="Q14" s="48">
        <v>1.69</v>
      </c>
      <c r="R14" s="49">
        <v>0.64</v>
      </c>
      <c r="T14" s="48">
        <v>0</v>
      </c>
      <c r="U14" s="48">
        <v>0</v>
      </c>
      <c r="W14" s="48">
        <v>0</v>
      </c>
      <c r="X14" s="49">
        <v>0</v>
      </c>
      <c r="Z14" s="11">
        <v>0</v>
      </c>
      <c r="AA14" s="11">
        <v>0</v>
      </c>
      <c r="AB14" t="s">
        <v>8</v>
      </c>
    </row>
    <row r="15" spans="1:29" x14ac:dyDescent="0.25">
      <c r="A15" s="11">
        <f t="shared" si="0"/>
        <v>14</v>
      </c>
      <c r="B15" t="s">
        <v>5</v>
      </c>
      <c r="C15" s="3" t="s">
        <v>18</v>
      </c>
      <c r="D15" s="3" t="s">
        <v>23</v>
      </c>
      <c r="E15" s="3" t="s">
        <v>360</v>
      </c>
      <c r="F15" s="4">
        <v>3.0715909090909093</v>
      </c>
      <c r="G15" s="8">
        <v>0.20435606060606062</v>
      </c>
      <c r="H15" s="4">
        <v>2.8672348484848484</v>
      </c>
      <c r="I15" s="6">
        <v>0.70202787502477038</v>
      </c>
      <c r="J15" s="5">
        <v>10628</v>
      </c>
      <c r="K15" s="4">
        <v>2.0128787878787877</v>
      </c>
      <c r="L15" s="6">
        <v>0.29797212497522957</v>
      </c>
      <c r="M15" s="5">
        <v>4511</v>
      </c>
      <c r="N15" s="4">
        <v>0.85435606060606062</v>
      </c>
      <c r="Q15" s="51">
        <v>1.6</v>
      </c>
      <c r="R15" s="49">
        <v>0.52</v>
      </c>
      <c r="T15" s="51">
        <v>0.6</v>
      </c>
      <c r="U15" s="49">
        <v>0.2</v>
      </c>
      <c r="W15" s="48">
        <v>0</v>
      </c>
      <c r="X15" s="49">
        <v>0</v>
      </c>
      <c r="Z15" s="11">
        <v>0</v>
      </c>
      <c r="AA15" s="11">
        <v>0</v>
      </c>
      <c r="AB15" t="s">
        <v>8</v>
      </c>
    </row>
    <row r="16" spans="1:29" x14ac:dyDescent="0.25">
      <c r="A16" s="11">
        <f t="shared" si="0"/>
        <v>15</v>
      </c>
      <c r="B16" t="s">
        <v>5</v>
      </c>
      <c r="C16" s="3" t="s">
        <v>18</v>
      </c>
      <c r="D16" s="3" t="s">
        <v>24</v>
      </c>
      <c r="E16" s="3" t="s">
        <v>360</v>
      </c>
      <c r="F16" s="4">
        <v>4.9130681818181818</v>
      </c>
      <c r="G16" s="8">
        <v>0.96704545454545454</v>
      </c>
      <c r="H16" s="4">
        <v>3.9460227272727271</v>
      </c>
      <c r="I16" s="6">
        <v>0.86633069354451642</v>
      </c>
      <c r="J16" s="5">
        <v>18050</v>
      </c>
      <c r="K16" s="4">
        <v>3.418560606060606</v>
      </c>
      <c r="L16" s="6">
        <v>0.13366930645548356</v>
      </c>
      <c r="M16" s="5">
        <v>2785</v>
      </c>
      <c r="N16" s="4">
        <v>0.52746212121212122</v>
      </c>
      <c r="Q16" s="51">
        <v>4</v>
      </c>
      <c r="R16" s="49">
        <v>0.81</v>
      </c>
      <c r="T16" s="48">
        <v>1.78</v>
      </c>
      <c r="U16" s="49">
        <v>0.36</v>
      </c>
      <c r="W16" s="48">
        <v>0</v>
      </c>
      <c r="X16" s="49">
        <v>0</v>
      </c>
      <c r="Z16" s="11">
        <v>0</v>
      </c>
      <c r="AA16" s="11">
        <v>0</v>
      </c>
      <c r="AB16" t="s">
        <v>8</v>
      </c>
    </row>
    <row r="17" spans="1:28" x14ac:dyDescent="0.25">
      <c r="A17" s="11">
        <f t="shared" si="0"/>
        <v>16</v>
      </c>
      <c r="B17" t="s">
        <v>5</v>
      </c>
      <c r="C17" s="3" t="s">
        <v>18</v>
      </c>
      <c r="D17" s="3" t="s">
        <v>25</v>
      </c>
      <c r="E17" s="3" t="s">
        <v>360</v>
      </c>
      <c r="F17" s="4">
        <v>1.4583333333333333</v>
      </c>
      <c r="G17" s="9">
        <v>0</v>
      </c>
      <c r="H17" s="4">
        <v>1.4583333333333333</v>
      </c>
      <c r="I17" s="6">
        <v>0.14545454545454548</v>
      </c>
      <c r="J17" s="5">
        <v>1120</v>
      </c>
      <c r="K17" s="4">
        <v>0.21212121212121213</v>
      </c>
      <c r="L17" s="6">
        <v>0.8545454545454545</v>
      </c>
      <c r="M17" s="5">
        <v>6580</v>
      </c>
      <c r="N17" s="4">
        <v>1.2462121212121211</v>
      </c>
      <c r="Q17" s="48">
        <v>0.26</v>
      </c>
      <c r="R17" s="49">
        <v>0.18</v>
      </c>
      <c r="T17" s="48">
        <v>1.42</v>
      </c>
      <c r="U17" s="49">
        <v>0.97</v>
      </c>
      <c r="W17" s="48">
        <v>0</v>
      </c>
      <c r="X17" s="49">
        <v>0</v>
      </c>
      <c r="Z17" s="4">
        <v>0.66041666666666665</v>
      </c>
      <c r="AA17" s="6">
        <v>0.45234018264840181</v>
      </c>
      <c r="AB17" t="s">
        <v>8</v>
      </c>
    </row>
    <row r="18" spans="1:28" x14ac:dyDescent="0.25">
      <c r="A18" s="11">
        <f t="shared" si="0"/>
        <v>17</v>
      </c>
      <c r="B18" t="s">
        <v>5</v>
      </c>
      <c r="C18" s="3" t="s">
        <v>18</v>
      </c>
      <c r="D18" s="3" t="s">
        <v>18</v>
      </c>
      <c r="E18" s="3" t="s">
        <v>360</v>
      </c>
      <c r="F18" s="4">
        <v>2.1431818181818181</v>
      </c>
      <c r="G18" s="9">
        <v>0</v>
      </c>
      <c r="H18" s="4">
        <v>2.1431818181818181</v>
      </c>
      <c r="I18" s="6">
        <v>0.89156945917285269</v>
      </c>
      <c r="J18" s="5">
        <v>10089</v>
      </c>
      <c r="K18" s="4">
        <v>1.9107954545454546</v>
      </c>
      <c r="L18" s="6">
        <v>0.10843054082714741</v>
      </c>
      <c r="M18" s="5">
        <v>1227</v>
      </c>
      <c r="N18" s="4">
        <v>0.23238636363636364</v>
      </c>
      <c r="Q18" s="48">
        <v>1.78</v>
      </c>
      <c r="R18" s="49">
        <v>0.83</v>
      </c>
      <c r="T18" s="48">
        <v>0</v>
      </c>
      <c r="U18" s="48">
        <v>0</v>
      </c>
      <c r="W18" s="48">
        <v>0</v>
      </c>
      <c r="X18" s="49">
        <v>0</v>
      </c>
      <c r="Z18" s="11">
        <v>0</v>
      </c>
      <c r="AA18" s="11">
        <v>0</v>
      </c>
      <c r="AB18" t="s">
        <v>8</v>
      </c>
    </row>
    <row r="19" spans="1:28" x14ac:dyDescent="0.25">
      <c r="A19" s="11">
        <f t="shared" si="0"/>
        <v>18</v>
      </c>
      <c r="B19" t="s">
        <v>5</v>
      </c>
      <c r="C19" s="3" t="s">
        <v>18</v>
      </c>
      <c r="D19" s="3" t="s">
        <v>26</v>
      </c>
      <c r="E19" s="3" t="s">
        <v>360</v>
      </c>
      <c r="F19" s="4">
        <v>1.5109848484848485</v>
      </c>
      <c r="G19" s="9">
        <v>0</v>
      </c>
      <c r="H19" s="4">
        <v>1.5109848484848485</v>
      </c>
      <c r="I19" s="6">
        <v>0.18551015292053144</v>
      </c>
      <c r="J19" s="5">
        <v>1480</v>
      </c>
      <c r="K19" s="4">
        <v>0.28030303030303028</v>
      </c>
      <c r="L19" s="6">
        <v>0.81448984707946859</v>
      </c>
      <c r="M19" s="5">
        <v>6498</v>
      </c>
      <c r="N19" s="4">
        <v>1.2306818181818182</v>
      </c>
      <c r="Q19" s="48">
        <v>0</v>
      </c>
      <c r="R19" s="49">
        <v>0</v>
      </c>
      <c r="T19" s="48">
        <v>0</v>
      </c>
      <c r="U19" s="48">
        <v>0</v>
      </c>
      <c r="W19" s="48">
        <v>0</v>
      </c>
      <c r="X19" s="49">
        <v>0</v>
      </c>
      <c r="Z19" s="11">
        <v>0</v>
      </c>
      <c r="AA19" s="11">
        <v>0</v>
      </c>
      <c r="AB19" t="s">
        <v>8</v>
      </c>
    </row>
    <row r="20" spans="1:28" x14ac:dyDescent="0.25">
      <c r="A20" s="11">
        <f t="shared" si="0"/>
        <v>19</v>
      </c>
      <c r="B20" t="s">
        <v>27</v>
      </c>
      <c r="C20" t="s">
        <v>28</v>
      </c>
      <c r="D20" t="s">
        <v>29</v>
      </c>
      <c r="E20" s="3" t="s">
        <v>360</v>
      </c>
      <c r="F20" s="4">
        <v>0.50568181818181823</v>
      </c>
      <c r="G20" s="5">
        <v>0</v>
      </c>
      <c r="H20" s="4">
        <v>0.50568181818181823</v>
      </c>
      <c r="I20" s="6">
        <v>0.69775280898876402</v>
      </c>
      <c r="J20" s="5">
        <v>1863</v>
      </c>
      <c r="K20" s="4">
        <v>0.35284090909090909</v>
      </c>
      <c r="L20" s="6">
        <v>0.30224719101123593</v>
      </c>
      <c r="M20" s="5">
        <v>807</v>
      </c>
      <c r="N20" s="4">
        <v>0.15284090909090908</v>
      </c>
      <c r="Q20" s="48">
        <v>0.15</v>
      </c>
      <c r="R20" s="49">
        <v>0.28999999999999998</v>
      </c>
      <c r="T20" s="48">
        <v>0</v>
      </c>
      <c r="U20" s="48">
        <v>0</v>
      </c>
      <c r="W20" s="48">
        <v>0</v>
      </c>
      <c r="X20" s="49">
        <v>0</v>
      </c>
      <c r="Z20" s="11">
        <v>0</v>
      </c>
      <c r="AA20" s="11">
        <v>0</v>
      </c>
      <c r="AB20" t="s">
        <v>8</v>
      </c>
    </row>
    <row r="21" spans="1:28" x14ac:dyDescent="0.25">
      <c r="A21" s="11">
        <f t="shared" si="0"/>
        <v>20</v>
      </c>
      <c r="B21" t="s">
        <v>27</v>
      </c>
      <c r="C21" t="s">
        <v>28</v>
      </c>
      <c r="D21" t="s">
        <v>30</v>
      </c>
      <c r="E21" s="3" t="s">
        <v>360</v>
      </c>
      <c r="F21" s="4">
        <v>3.9560606060606061</v>
      </c>
      <c r="G21" s="8">
        <v>0.44488636363636358</v>
      </c>
      <c r="H21" s="4">
        <v>3.5111742424242425</v>
      </c>
      <c r="I21" s="6">
        <v>0.76363342143589186</v>
      </c>
      <c r="J21" s="5">
        <v>14157</v>
      </c>
      <c r="K21" s="4">
        <v>2.6812499999999999</v>
      </c>
      <c r="L21" s="6">
        <v>0.23636657856410809</v>
      </c>
      <c r="M21" s="5">
        <v>4382</v>
      </c>
      <c r="N21" s="4">
        <v>0.82992424242424245</v>
      </c>
      <c r="Q21" s="48">
        <v>2.91</v>
      </c>
      <c r="R21" s="49">
        <v>0.74</v>
      </c>
      <c r="T21" s="48">
        <v>0.15</v>
      </c>
      <c r="U21" s="49">
        <v>0.04</v>
      </c>
      <c r="W21" s="48">
        <v>0.18</v>
      </c>
      <c r="X21" s="49">
        <v>0.05</v>
      </c>
      <c r="Z21" s="11">
        <v>0</v>
      </c>
      <c r="AA21" s="11">
        <v>0</v>
      </c>
      <c r="AB21" t="s">
        <v>8</v>
      </c>
    </row>
    <row r="22" spans="1:28" x14ac:dyDescent="0.25">
      <c r="A22" s="11">
        <f t="shared" si="0"/>
        <v>21</v>
      </c>
      <c r="B22" t="s">
        <v>27</v>
      </c>
      <c r="C22" t="s">
        <v>28</v>
      </c>
      <c r="D22" t="s">
        <v>31</v>
      </c>
      <c r="E22" s="3" t="s">
        <v>360</v>
      </c>
      <c r="F22" s="4">
        <v>0.8990530303030303</v>
      </c>
      <c r="G22" s="5">
        <v>0</v>
      </c>
      <c r="H22" s="4">
        <v>0.8990530303030303</v>
      </c>
      <c r="I22" s="6">
        <v>0.81019591320834206</v>
      </c>
      <c r="J22" s="5">
        <v>3846</v>
      </c>
      <c r="K22" s="4">
        <v>0.72840909090909089</v>
      </c>
      <c r="L22" s="6">
        <v>0.18980408679165789</v>
      </c>
      <c r="M22" s="5">
        <v>901</v>
      </c>
      <c r="N22" s="4">
        <v>0.1706439393939394</v>
      </c>
      <c r="Q22" s="48">
        <v>0.61</v>
      </c>
      <c r="R22" s="49">
        <v>0.68</v>
      </c>
      <c r="T22" s="48">
        <v>0</v>
      </c>
      <c r="U22" s="48">
        <v>0</v>
      </c>
      <c r="W22" s="48">
        <v>0</v>
      </c>
      <c r="X22" s="49">
        <v>0</v>
      </c>
      <c r="Z22" s="11">
        <v>0</v>
      </c>
      <c r="AA22" s="11">
        <v>0</v>
      </c>
      <c r="AB22" t="s">
        <v>8</v>
      </c>
    </row>
    <row r="23" spans="1:28" x14ac:dyDescent="0.25">
      <c r="A23" s="11">
        <f t="shared" si="0"/>
        <v>22</v>
      </c>
      <c r="B23" t="s">
        <v>27</v>
      </c>
      <c r="C23" t="s">
        <v>28</v>
      </c>
      <c r="D23" t="s">
        <v>32</v>
      </c>
      <c r="E23" s="3" t="s">
        <v>360</v>
      </c>
      <c r="F23" s="4">
        <v>3.9583333333333335</v>
      </c>
      <c r="G23" s="8">
        <v>0.38806818181818181</v>
      </c>
      <c r="H23" s="4">
        <v>3.5702651515151516</v>
      </c>
      <c r="I23" s="6">
        <v>0.8983077820805262</v>
      </c>
      <c r="J23" s="5">
        <v>16934</v>
      </c>
      <c r="K23" s="4">
        <v>3.2071969696969695</v>
      </c>
      <c r="L23" s="6">
        <v>0.10169221791947378</v>
      </c>
      <c r="M23" s="5">
        <v>1917</v>
      </c>
      <c r="N23" s="4">
        <v>0.36306818181818185</v>
      </c>
      <c r="Q23" s="48">
        <v>3.61</v>
      </c>
      <c r="R23" s="49">
        <v>0.91</v>
      </c>
      <c r="T23" s="48">
        <v>1.22</v>
      </c>
      <c r="U23" s="49">
        <v>0.31</v>
      </c>
      <c r="W23" s="48">
        <v>0</v>
      </c>
      <c r="X23" s="49">
        <v>0</v>
      </c>
      <c r="Z23" s="11">
        <v>0</v>
      </c>
      <c r="AA23" s="11">
        <v>0</v>
      </c>
      <c r="AB23" t="s">
        <v>8</v>
      </c>
    </row>
    <row r="24" spans="1:28" x14ac:dyDescent="0.25">
      <c r="A24" s="11">
        <f t="shared" si="0"/>
        <v>23</v>
      </c>
      <c r="B24" t="s">
        <v>27</v>
      </c>
      <c r="C24" t="s">
        <v>28</v>
      </c>
      <c r="D24" t="s">
        <v>33</v>
      </c>
      <c r="E24" s="3" t="s">
        <v>360</v>
      </c>
      <c r="F24" s="4">
        <v>1.4416666666666667</v>
      </c>
      <c r="G24" s="12">
        <v>0</v>
      </c>
      <c r="H24" s="4">
        <v>1.4416666666666667</v>
      </c>
      <c r="I24" s="6">
        <v>0.97753547031003674</v>
      </c>
      <c r="J24" s="5">
        <v>7441</v>
      </c>
      <c r="K24" s="4">
        <v>1.4092803030303029</v>
      </c>
      <c r="L24" s="6">
        <v>2.2464529689963215E-2</v>
      </c>
      <c r="M24" s="5">
        <v>171</v>
      </c>
      <c r="N24" s="4">
        <v>3.2386363636363637E-2</v>
      </c>
      <c r="Q24" s="48">
        <v>0.46</v>
      </c>
      <c r="R24" s="49">
        <v>0.32</v>
      </c>
      <c r="T24" s="48" t="s">
        <v>402</v>
      </c>
      <c r="U24" s="48" t="s">
        <v>402</v>
      </c>
      <c r="W24" s="48">
        <v>0</v>
      </c>
      <c r="X24" s="49">
        <v>0</v>
      </c>
      <c r="Z24" s="4">
        <v>0.19829545454545455</v>
      </c>
      <c r="AA24" s="6">
        <v>0.13770517676767677</v>
      </c>
      <c r="AB24" t="s">
        <v>8</v>
      </c>
    </row>
    <row r="25" spans="1:28" s="3" customFormat="1" x14ac:dyDescent="0.25">
      <c r="A25" s="11">
        <f t="shared" si="0"/>
        <v>24</v>
      </c>
      <c r="B25" s="3" t="s">
        <v>34</v>
      </c>
      <c r="C25" s="13" t="s">
        <v>35</v>
      </c>
      <c r="D25" s="13" t="s">
        <v>36</v>
      </c>
      <c r="E25" s="3" t="s">
        <v>360</v>
      </c>
      <c r="F25" s="16">
        <v>3.5509469696969695</v>
      </c>
      <c r="G25" s="19">
        <v>0</v>
      </c>
      <c r="H25" s="16">
        <v>3.5509469696969695</v>
      </c>
      <c r="I25" s="18">
        <v>0.78772201184063162</v>
      </c>
      <c r="J25" s="19">
        <v>14769</v>
      </c>
      <c r="K25" s="20">
        <v>2.7971590909090911</v>
      </c>
      <c r="L25" s="18">
        <v>0.21227798815936852</v>
      </c>
      <c r="M25" s="19">
        <v>3980</v>
      </c>
      <c r="N25" s="20">
        <v>0.75378787878787878</v>
      </c>
      <c r="O25" s="19">
        <v>0</v>
      </c>
      <c r="P25" s="14"/>
      <c r="Q25" s="51">
        <v>0.14099999999999999</v>
      </c>
      <c r="R25" s="49">
        <v>0.04</v>
      </c>
      <c r="S25" s="14"/>
      <c r="T25" s="48">
        <v>0.56999999999999995</v>
      </c>
      <c r="U25" s="49">
        <v>0.16</v>
      </c>
      <c r="V25" s="14"/>
      <c r="W25" s="48">
        <v>0</v>
      </c>
      <c r="X25" s="49">
        <v>0</v>
      </c>
      <c r="Y25" s="14"/>
      <c r="Z25" s="16">
        <v>3.2393939393939393</v>
      </c>
      <c r="AA25" s="18">
        <v>0.91226198730598962</v>
      </c>
      <c r="AB25" t="s">
        <v>8</v>
      </c>
    </row>
    <row r="26" spans="1:28" s="3" customFormat="1" x14ac:dyDescent="0.25">
      <c r="A26" s="11">
        <f t="shared" si="0"/>
        <v>25</v>
      </c>
      <c r="B26" s="3" t="s">
        <v>34</v>
      </c>
      <c r="C26" s="13" t="s">
        <v>35</v>
      </c>
      <c r="D26" s="13" t="s">
        <v>37</v>
      </c>
      <c r="E26" s="3" t="s">
        <v>360</v>
      </c>
      <c r="F26" s="16">
        <v>0.31950757575757577</v>
      </c>
      <c r="G26" s="19">
        <v>0</v>
      </c>
      <c r="H26" s="16">
        <v>0.31950757575757577</v>
      </c>
      <c r="I26" s="18">
        <v>0.35091879075281562</v>
      </c>
      <c r="J26" s="19">
        <v>592</v>
      </c>
      <c r="K26" s="20">
        <v>0.11212121212121212</v>
      </c>
      <c r="L26" s="18">
        <v>0.64908120924718438</v>
      </c>
      <c r="M26" s="19">
        <v>1095</v>
      </c>
      <c r="N26" s="20">
        <v>0.20738636363636365</v>
      </c>
      <c r="O26" s="19">
        <v>0</v>
      </c>
      <c r="P26" s="14"/>
      <c r="Q26" s="48">
        <v>0.04</v>
      </c>
      <c r="R26" s="49">
        <v>0.12</v>
      </c>
      <c r="S26" s="14"/>
      <c r="T26" s="48">
        <v>0</v>
      </c>
      <c r="U26" s="49">
        <v>0</v>
      </c>
      <c r="V26" s="14"/>
      <c r="W26" s="48">
        <v>0</v>
      </c>
      <c r="X26" s="49">
        <v>0</v>
      </c>
      <c r="Y26" s="14"/>
      <c r="Z26" s="16">
        <v>8.4848484848484854E-2</v>
      </c>
      <c r="AA26" s="18">
        <v>0.26556016597510373</v>
      </c>
      <c r="AB26" t="s">
        <v>8</v>
      </c>
    </row>
    <row r="27" spans="1:28" s="3" customFormat="1" x14ac:dyDescent="0.25">
      <c r="A27" s="11">
        <f t="shared" si="0"/>
        <v>26</v>
      </c>
      <c r="B27" s="3" t="s">
        <v>34</v>
      </c>
      <c r="C27" s="13" t="s">
        <v>35</v>
      </c>
      <c r="D27" s="13" t="s">
        <v>38</v>
      </c>
      <c r="E27" s="3" t="s">
        <v>360</v>
      </c>
      <c r="F27" s="16">
        <v>4.0696969696969694</v>
      </c>
      <c r="G27" s="19">
        <v>0</v>
      </c>
      <c r="H27" s="16">
        <v>4.0696969696969694</v>
      </c>
      <c r="I27" s="18">
        <v>0.3308358153387938</v>
      </c>
      <c r="J27" s="19">
        <v>7109</v>
      </c>
      <c r="K27" s="20">
        <v>1.3464015151515152</v>
      </c>
      <c r="L27" s="18">
        <v>0.66916418466120631</v>
      </c>
      <c r="M27" s="19">
        <v>14379</v>
      </c>
      <c r="N27" s="20">
        <v>2.7232954545454544</v>
      </c>
      <c r="O27" s="19">
        <v>0</v>
      </c>
      <c r="P27" s="14"/>
      <c r="Q27" s="51">
        <v>0.67500000000000004</v>
      </c>
      <c r="R27" s="49">
        <v>0.17</v>
      </c>
      <c r="S27" s="14"/>
      <c r="T27" s="48">
        <v>0.82</v>
      </c>
      <c r="U27" s="49">
        <v>0.2</v>
      </c>
      <c r="V27" s="14"/>
      <c r="W27" s="48">
        <v>0.14000000000000001</v>
      </c>
      <c r="X27" s="49">
        <v>0.04</v>
      </c>
      <c r="Y27" s="14"/>
      <c r="Z27" s="16">
        <v>0.8017045454545455</v>
      </c>
      <c r="AA27" s="18">
        <v>0.19699367088607597</v>
      </c>
      <c r="AB27" t="s">
        <v>8</v>
      </c>
    </row>
    <row r="28" spans="1:28" s="3" customFormat="1" x14ac:dyDescent="0.25">
      <c r="A28" s="11">
        <f t="shared" si="0"/>
        <v>27</v>
      </c>
      <c r="B28" s="3" t="s">
        <v>34</v>
      </c>
      <c r="C28" s="13" t="s">
        <v>35</v>
      </c>
      <c r="D28" s="13" t="s">
        <v>39</v>
      </c>
      <c r="E28" s="3" t="s">
        <v>360</v>
      </c>
      <c r="F28" s="16">
        <v>1.0517045454545455</v>
      </c>
      <c r="G28" s="19">
        <v>0</v>
      </c>
      <c r="H28" s="16">
        <v>1.0517045454545455</v>
      </c>
      <c r="I28" s="18">
        <v>0</v>
      </c>
      <c r="J28" s="19">
        <v>0</v>
      </c>
      <c r="K28" s="20">
        <v>0</v>
      </c>
      <c r="L28" s="18">
        <v>1</v>
      </c>
      <c r="M28" s="19">
        <v>5553</v>
      </c>
      <c r="N28" s="20">
        <v>1.0517045454545455</v>
      </c>
      <c r="O28" s="19">
        <v>0</v>
      </c>
      <c r="P28" s="14"/>
      <c r="Q28" s="48">
        <v>0</v>
      </c>
      <c r="R28" s="49">
        <v>0</v>
      </c>
      <c r="S28" s="14"/>
      <c r="T28" s="48">
        <v>0</v>
      </c>
      <c r="U28" s="49">
        <v>0</v>
      </c>
      <c r="V28" s="14"/>
      <c r="W28" s="48">
        <v>0</v>
      </c>
      <c r="X28" s="49">
        <v>0</v>
      </c>
      <c r="Y28" s="14"/>
      <c r="Z28" s="41">
        <v>0</v>
      </c>
      <c r="AA28" s="18">
        <v>0</v>
      </c>
      <c r="AB28" t="s">
        <v>8</v>
      </c>
    </row>
    <row r="29" spans="1:28" s="3" customFormat="1" x14ac:dyDescent="0.25">
      <c r="A29" s="11">
        <f t="shared" si="0"/>
        <v>28</v>
      </c>
      <c r="B29" s="3" t="s">
        <v>34</v>
      </c>
      <c r="C29" s="13" t="s">
        <v>35</v>
      </c>
      <c r="D29" s="13" t="s">
        <v>40</v>
      </c>
      <c r="E29" s="3" t="s">
        <v>360</v>
      </c>
      <c r="F29" s="16">
        <v>7.0524621212121215</v>
      </c>
      <c r="G29" s="19">
        <v>0</v>
      </c>
      <c r="H29" s="16">
        <v>7.0524621212121215</v>
      </c>
      <c r="I29" s="18">
        <v>0</v>
      </c>
      <c r="J29" s="19">
        <v>0</v>
      </c>
      <c r="K29" s="20">
        <v>0</v>
      </c>
      <c r="L29" s="18">
        <v>1</v>
      </c>
      <c r="M29" s="19">
        <v>37237</v>
      </c>
      <c r="N29" s="20">
        <v>7.0524621212121215</v>
      </c>
      <c r="O29" s="19">
        <v>995</v>
      </c>
      <c r="P29" s="14"/>
      <c r="Q29" s="48">
        <v>0</v>
      </c>
      <c r="R29" s="49">
        <v>0</v>
      </c>
      <c r="S29" s="14"/>
      <c r="T29" s="48">
        <v>0</v>
      </c>
      <c r="U29" s="49">
        <v>0</v>
      </c>
      <c r="V29" s="14"/>
      <c r="W29" s="48">
        <v>0</v>
      </c>
      <c r="X29" s="49">
        <v>0</v>
      </c>
      <c r="Y29" s="14"/>
      <c r="Z29" s="41">
        <v>0</v>
      </c>
      <c r="AA29" s="18">
        <v>0</v>
      </c>
      <c r="AB29" t="s">
        <v>8</v>
      </c>
    </row>
    <row r="30" spans="1:28" s="3" customFormat="1" x14ac:dyDescent="0.25">
      <c r="A30" s="11">
        <f t="shared" si="0"/>
        <v>29</v>
      </c>
      <c r="B30" s="3" t="s">
        <v>34</v>
      </c>
      <c r="C30" s="13" t="s">
        <v>35</v>
      </c>
      <c r="D30" s="13" t="s">
        <v>41</v>
      </c>
      <c r="E30" s="3" t="s">
        <v>360</v>
      </c>
      <c r="F30" s="16">
        <v>1.9140151515151516</v>
      </c>
      <c r="G30" s="19">
        <v>0</v>
      </c>
      <c r="H30" s="16">
        <v>1.9140151515151516</v>
      </c>
      <c r="I30" s="18">
        <v>0.71907777557886399</v>
      </c>
      <c r="J30" s="19">
        <v>7267</v>
      </c>
      <c r="K30" s="20">
        <v>1.3763257575757575</v>
      </c>
      <c r="L30" s="18">
        <v>0.28092222442113596</v>
      </c>
      <c r="M30" s="19">
        <v>2839</v>
      </c>
      <c r="N30" s="20">
        <v>0.53768939393939397</v>
      </c>
      <c r="O30" s="19">
        <v>0</v>
      </c>
      <c r="P30" s="14"/>
      <c r="Q30" s="51">
        <v>5.6000000000000001E-2</v>
      </c>
      <c r="R30" s="49">
        <v>0.03</v>
      </c>
      <c r="S30" s="14"/>
      <c r="T30" s="48" t="s">
        <v>402</v>
      </c>
      <c r="U30" s="48" t="s">
        <v>404</v>
      </c>
      <c r="V30" s="14"/>
      <c r="W30" s="48">
        <v>0</v>
      </c>
      <c r="X30" s="49">
        <v>0</v>
      </c>
      <c r="Y30" s="14"/>
      <c r="Z30" s="16">
        <v>0.50814393939393943</v>
      </c>
      <c r="AA30" s="18">
        <v>0.26548584999010488</v>
      </c>
      <c r="AB30" t="s">
        <v>8</v>
      </c>
    </row>
    <row r="31" spans="1:28" s="3" customFormat="1" x14ac:dyDescent="0.25">
      <c r="A31" s="11">
        <f t="shared" si="0"/>
        <v>30</v>
      </c>
      <c r="B31" s="3" t="s">
        <v>34</v>
      </c>
      <c r="C31" s="13" t="s">
        <v>35</v>
      </c>
      <c r="D31" s="13" t="s">
        <v>42</v>
      </c>
      <c r="E31" s="3" t="s">
        <v>360</v>
      </c>
      <c r="F31" s="16">
        <v>1.8208333333333333</v>
      </c>
      <c r="G31" s="19">
        <v>0</v>
      </c>
      <c r="H31" s="16">
        <v>1.8208333333333333</v>
      </c>
      <c r="I31" s="18">
        <v>0.7175993343041398</v>
      </c>
      <c r="J31" s="19">
        <v>6899</v>
      </c>
      <c r="K31" s="20">
        <v>1.3066287878787879</v>
      </c>
      <c r="L31" s="18">
        <v>0.2824006656958602</v>
      </c>
      <c r="M31" s="19">
        <v>2715</v>
      </c>
      <c r="N31" s="20">
        <v>0.51420454545454541</v>
      </c>
      <c r="O31" s="19">
        <v>0</v>
      </c>
      <c r="P31" s="14"/>
      <c r="Q31" s="51">
        <v>1.218</v>
      </c>
      <c r="R31" s="49">
        <v>0.67</v>
      </c>
      <c r="S31" s="14"/>
      <c r="T31" s="48">
        <v>0</v>
      </c>
      <c r="U31" s="49">
        <v>0</v>
      </c>
      <c r="V31" s="14"/>
      <c r="W31" s="48">
        <v>0</v>
      </c>
      <c r="X31" s="49">
        <v>0</v>
      </c>
      <c r="Y31" s="14"/>
      <c r="Z31" s="41">
        <v>0</v>
      </c>
      <c r="AA31" s="18">
        <v>0</v>
      </c>
      <c r="AB31" t="s">
        <v>8</v>
      </c>
    </row>
    <row r="32" spans="1:28" s="3" customFormat="1" x14ac:dyDescent="0.25">
      <c r="A32" s="11">
        <f t="shared" si="0"/>
        <v>31</v>
      </c>
      <c r="B32" s="3" t="s">
        <v>34</v>
      </c>
      <c r="C32" s="13" t="s">
        <v>35</v>
      </c>
      <c r="D32" s="13" t="s">
        <v>43</v>
      </c>
      <c r="E32" s="3" t="s">
        <v>360</v>
      </c>
      <c r="F32" s="16">
        <v>2.2179924242424245</v>
      </c>
      <c r="G32" s="39">
        <v>0.13030303030303031</v>
      </c>
      <c r="H32" s="16">
        <v>2.0876893939393941</v>
      </c>
      <c r="I32" s="18">
        <v>0.82119205298013231</v>
      </c>
      <c r="J32" s="19">
        <v>9052</v>
      </c>
      <c r="K32" s="20">
        <v>1.7143939393939394</v>
      </c>
      <c r="L32" s="18">
        <v>0.17880794701986752</v>
      </c>
      <c r="M32" s="19">
        <v>1971</v>
      </c>
      <c r="N32" s="20">
        <v>0.37329545454545454</v>
      </c>
      <c r="O32" s="19">
        <v>801</v>
      </c>
      <c r="P32" s="14"/>
      <c r="Q32" s="51">
        <v>1.5149999999999999</v>
      </c>
      <c r="R32" s="49">
        <v>0.68</v>
      </c>
      <c r="S32" s="14"/>
      <c r="T32" s="48">
        <v>0</v>
      </c>
      <c r="U32" s="49">
        <v>0</v>
      </c>
      <c r="V32" s="14"/>
      <c r="W32" s="48">
        <v>0</v>
      </c>
      <c r="X32" s="49">
        <v>0</v>
      </c>
      <c r="Y32" s="14"/>
      <c r="Z32" s="41">
        <v>0</v>
      </c>
      <c r="AA32" s="18">
        <v>0</v>
      </c>
      <c r="AB32" t="s">
        <v>8</v>
      </c>
    </row>
    <row r="33" spans="1:28" s="3" customFormat="1" x14ac:dyDescent="0.25">
      <c r="A33" s="11">
        <f t="shared" si="0"/>
        <v>32</v>
      </c>
      <c r="B33" s="3" t="s">
        <v>34</v>
      </c>
      <c r="C33" s="13" t="s">
        <v>35</v>
      </c>
      <c r="D33" s="13" t="s">
        <v>44</v>
      </c>
      <c r="E33" s="3" t="s">
        <v>360</v>
      </c>
      <c r="F33" s="16">
        <v>3.4693181818181817</v>
      </c>
      <c r="G33" s="17">
        <v>0.46098484848484844</v>
      </c>
      <c r="H33" s="16">
        <v>3.0083333333333333</v>
      </c>
      <c r="I33" s="18">
        <v>0.77895995970788212</v>
      </c>
      <c r="J33" s="19">
        <v>12373</v>
      </c>
      <c r="K33" s="20">
        <v>2.343371212121212</v>
      </c>
      <c r="L33" s="18">
        <v>0.22104004029211785</v>
      </c>
      <c r="M33" s="19">
        <v>3511</v>
      </c>
      <c r="N33" s="20">
        <v>0.66496212121212117</v>
      </c>
      <c r="O33" s="19">
        <v>0</v>
      </c>
      <c r="P33" s="14"/>
      <c r="Q33" s="51">
        <v>2.859</v>
      </c>
      <c r="R33" s="49">
        <v>0.82</v>
      </c>
      <c r="S33" s="14"/>
      <c r="T33" s="48">
        <v>0.14000000000000001</v>
      </c>
      <c r="U33" s="49">
        <v>0.04</v>
      </c>
      <c r="V33" s="14"/>
      <c r="W33" s="48">
        <v>0</v>
      </c>
      <c r="X33" s="49">
        <v>0</v>
      </c>
      <c r="Y33" s="14"/>
      <c r="Z33" s="41">
        <v>0</v>
      </c>
      <c r="AA33" s="18">
        <v>0</v>
      </c>
      <c r="AB33" t="s">
        <v>8</v>
      </c>
    </row>
    <row r="34" spans="1:28" s="3" customFormat="1" x14ac:dyDescent="0.25">
      <c r="A34" s="11">
        <f t="shared" si="0"/>
        <v>33</v>
      </c>
      <c r="B34" s="3" t="s">
        <v>34</v>
      </c>
      <c r="C34" s="13" t="s">
        <v>35</v>
      </c>
      <c r="D34" s="13" t="s">
        <v>45</v>
      </c>
      <c r="E34" s="3" t="s">
        <v>360</v>
      </c>
      <c r="F34" s="16">
        <v>0.4363636363636364</v>
      </c>
      <c r="G34" s="17">
        <v>0.30871212121212122</v>
      </c>
      <c r="H34" s="16">
        <v>0.12765151515151515</v>
      </c>
      <c r="I34" s="18">
        <v>0.46439169139465875</v>
      </c>
      <c r="J34" s="19">
        <v>313</v>
      </c>
      <c r="K34" s="20">
        <v>5.928030303030303E-2</v>
      </c>
      <c r="L34" s="18">
        <v>0.53560830860534125</v>
      </c>
      <c r="M34" s="19">
        <v>361</v>
      </c>
      <c r="N34" s="20">
        <v>6.8371212121212124E-2</v>
      </c>
      <c r="O34" s="19">
        <v>0</v>
      </c>
      <c r="P34" s="14"/>
      <c r="Q34" s="51">
        <v>0.38900000000000001</v>
      </c>
      <c r="R34" s="49">
        <v>0.89</v>
      </c>
      <c r="S34" s="14"/>
      <c r="T34" s="48">
        <v>0</v>
      </c>
      <c r="U34" s="49">
        <v>0</v>
      </c>
      <c r="V34" s="14"/>
      <c r="W34" s="48">
        <v>0</v>
      </c>
      <c r="X34" s="49">
        <v>0</v>
      </c>
      <c r="Y34" s="14"/>
      <c r="Z34" s="41">
        <v>0</v>
      </c>
      <c r="AA34" s="18">
        <v>0</v>
      </c>
      <c r="AB34" t="s">
        <v>8</v>
      </c>
    </row>
    <row r="35" spans="1:28" s="3" customFormat="1" x14ac:dyDescent="0.25">
      <c r="A35" s="11">
        <f t="shared" si="0"/>
        <v>34</v>
      </c>
      <c r="B35" s="3" t="s">
        <v>34</v>
      </c>
      <c r="C35" s="13" t="s">
        <v>35</v>
      </c>
      <c r="D35" s="13" t="s">
        <v>46</v>
      </c>
      <c r="E35" s="3" t="s">
        <v>360</v>
      </c>
      <c r="F35" s="16">
        <v>2.1196969696969696</v>
      </c>
      <c r="G35" s="17">
        <v>0.46363636363636362</v>
      </c>
      <c r="H35" s="16">
        <v>1.656060606060606</v>
      </c>
      <c r="I35" s="18">
        <v>0.79643183897529735</v>
      </c>
      <c r="J35" s="19">
        <v>6964</v>
      </c>
      <c r="K35" s="20">
        <v>1.3189393939393939</v>
      </c>
      <c r="L35" s="18">
        <v>0.20356816102470265</v>
      </c>
      <c r="M35" s="19">
        <v>1780</v>
      </c>
      <c r="N35" s="20">
        <v>0.3371212121212121</v>
      </c>
      <c r="O35" s="19">
        <v>399</v>
      </c>
      <c r="P35" s="14"/>
      <c r="Q35" s="51">
        <v>1.411</v>
      </c>
      <c r="R35" s="49">
        <v>0.67</v>
      </c>
      <c r="S35" s="14"/>
      <c r="T35" s="48">
        <v>0</v>
      </c>
      <c r="U35" s="49">
        <v>0</v>
      </c>
      <c r="V35" s="14"/>
      <c r="W35" s="48">
        <v>0</v>
      </c>
      <c r="X35" s="49">
        <v>0</v>
      </c>
      <c r="Y35" s="14"/>
      <c r="Z35" s="41">
        <v>0</v>
      </c>
      <c r="AA35" s="18">
        <v>0</v>
      </c>
      <c r="AB35" t="s">
        <v>8</v>
      </c>
    </row>
    <row r="36" spans="1:28" s="3" customFormat="1" x14ac:dyDescent="0.25">
      <c r="A36" s="11">
        <f t="shared" si="0"/>
        <v>35</v>
      </c>
      <c r="B36" s="3" t="s">
        <v>34</v>
      </c>
      <c r="C36" s="13" t="s">
        <v>35</v>
      </c>
      <c r="D36" s="13" t="s">
        <v>47</v>
      </c>
      <c r="E36" s="3" t="s">
        <v>360</v>
      </c>
      <c r="F36" s="16">
        <v>1.853598484848485</v>
      </c>
      <c r="G36" s="17">
        <v>0.19356060606060607</v>
      </c>
      <c r="H36" s="16">
        <v>1.6600378787878789</v>
      </c>
      <c r="I36" s="18">
        <v>0.81026811180832847</v>
      </c>
      <c r="J36" s="19">
        <v>7102</v>
      </c>
      <c r="K36" s="20">
        <v>1.3450757575757575</v>
      </c>
      <c r="L36" s="18">
        <v>0.18973188819167139</v>
      </c>
      <c r="M36" s="19">
        <v>1663</v>
      </c>
      <c r="N36" s="20">
        <v>0.31496212121212119</v>
      </c>
      <c r="O36" s="19">
        <v>0</v>
      </c>
      <c r="P36" s="14"/>
      <c r="Q36" s="51">
        <v>1.573</v>
      </c>
      <c r="R36" s="49">
        <v>0.85</v>
      </c>
      <c r="S36" s="14"/>
      <c r="T36" s="48">
        <v>0</v>
      </c>
      <c r="U36" s="49">
        <v>0</v>
      </c>
      <c r="V36" s="14"/>
      <c r="W36" s="48">
        <v>0</v>
      </c>
      <c r="X36" s="49">
        <v>0</v>
      </c>
      <c r="Y36" s="14"/>
      <c r="Z36" s="41">
        <v>0</v>
      </c>
      <c r="AA36" s="18">
        <v>0</v>
      </c>
      <c r="AB36" t="s">
        <v>8</v>
      </c>
    </row>
    <row r="37" spans="1:28" s="3" customFormat="1" x14ac:dyDescent="0.25">
      <c r="A37" s="11">
        <f t="shared" si="0"/>
        <v>36</v>
      </c>
      <c r="B37" s="3" t="s">
        <v>34</v>
      </c>
      <c r="C37" s="13" t="s">
        <v>35</v>
      </c>
      <c r="D37" s="13" t="s">
        <v>48</v>
      </c>
      <c r="E37" s="3" t="s">
        <v>360</v>
      </c>
      <c r="F37" s="16">
        <v>0.98409090909090913</v>
      </c>
      <c r="G37" s="17">
        <v>0.55340909090909096</v>
      </c>
      <c r="H37" s="16">
        <v>0.43068181818181817</v>
      </c>
      <c r="I37" s="18">
        <v>0.73746701846965701</v>
      </c>
      <c r="J37" s="19">
        <v>1677</v>
      </c>
      <c r="K37" s="20">
        <v>0.31761363636363638</v>
      </c>
      <c r="L37" s="18">
        <v>0.26253298153034299</v>
      </c>
      <c r="M37" s="19">
        <v>597</v>
      </c>
      <c r="N37" s="20">
        <v>0.11306818181818182</v>
      </c>
      <c r="O37" s="19">
        <v>0</v>
      </c>
      <c r="P37" s="14"/>
      <c r="Q37" s="51">
        <v>0.98399999999999999</v>
      </c>
      <c r="R37" s="49">
        <v>1</v>
      </c>
      <c r="S37" s="14"/>
      <c r="T37" s="48">
        <v>0.49</v>
      </c>
      <c r="U37" s="49">
        <v>0.5</v>
      </c>
      <c r="V37" s="14"/>
      <c r="W37" s="48">
        <v>0</v>
      </c>
      <c r="X37" s="49">
        <v>0</v>
      </c>
      <c r="Y37" s="14"/>
      <c r="Z37" s="41">
        <v>0</v>
      </c>
      <c r="AA37" s="18">
        <v>0</v>
      </c>
      <c r="AB37" t="s">
        <v>8</v>
      </c>
    </row>
    <row r="38" spans="1:28" s="3" customFormat="1" x14ac:dyDescent="0.25">
      <c r="A38" s="11">
        <f t="shared" si="0"/>
        <v>37</v>
      </c>
      <c r="B38" s="3" t="s">
        <v>34</v>
      </c>
      <c r="C38" s="13" t="s">
        <v>35</v>
      </c>
      <c r="D38" s="13" t="s">
        <v>49</v>
      </c>
      <c r="E38" s="3" t="s">
        <v>360</v>
      </c>
      <c r="F38" s="16">
        <v>4.6670454545454545</v>
      </c>
      <c r="G38" s="17">
        <v>1.8164772727272727</v>
      </c>
      <c r="H38" s="16">
        <v>2.8505681818181818</v>
      </c>
      <c r="I38" s="18">
        <v>0.23659557504484752</v>
      </c>
      <c r="J38" s="19">
        <v>3561</v>
      </c>
      <c r="K38" s="20">
        <v>0.67443181818181819</v>
      </c>
      <c r="L38" s="18">
        <v>0.76340442495515248</v>
      </c>
      <c r="M38" s="19">
        <v>11490</v>
      </c>
      <c r="N38" s="20">
        <v>2.1761363636363638</v>
      </c>
      <c r="O38" s="19">
        <v>0</v>
      </c>
      <c r="P38" s="14"/>
      <c r="Q38" s="48">
        <v>3.28</v>
      </c>
      <c r="R38" s="49">
        <v>0.7</v>
      </c>
      <c r="S38" s="14"/>
      <c r="T38" s="48">
        <v>0</v>
      </c>
      <c r="U38" s="49">
        <v>0</v>
      </c>
      <c r="V38" s="14"/>
      <c r="W38" s="48">
        <v>0</v>
      </c>
      <c r="X38" s="49">
        <v>0</v>
      </c>
      <c r="Y38" s="14"/>
      <c r="Z38" s="16">
        <v>0.10113636363636364</v>
      </c>
      <c r="AA38" s="18">
        <v>3.5479370141518835E-2</v>
      </c>
      <c r="AB38" t="s">
        <v>8</v>
      </c>
    </row>
    <row r="39" spans="1:28" s="3" customFormat="1" x14ac:dyDescent="0.25">
      <c r="A39" s="11">
        <f t="shared" si="0"/>
        <v>38</v>
      </c>
      <c r="B39" s="3" t="s">
        <v>34</v>
      </c>
      <c r="C39" s="13" t="s">
        <v>50</v>
      </c>
      <c r="D39" s="13" t="s">
        <v>51</v>
      </c>
      <c r="E39" s="3" t="s">
        <v>360</v>
      </c>
      <c r="F39" s="16">
        <v>4.6267045454545457</v>
      </c>
      <c r="G39" s="17">
        <v>0.76837121212121207</v>
      </c>
      <c r="H39" s="16">
        <v>3.8583333333333334</v>
      </c>
      <c r="I39" s="18">
        <v>0.63538189672098966</v>
      </c>
      <c r="J39" s="19">
        <v>12944</v>
      </c>
      <c r="K39" s="20">
        <v>2.4515151515151516</v>
      </c>
      <c r="L39" s="18">
        <v>0.3646181032790104</v>
      </c>
      <c r="M39" s="19">
        <v>7428</v>
      </c>
      <c r="N39" s="20">
        <v>1.4068181818181817</v>
      </c>
      <c r="O39" s="19">
        <v>0</v>
      </c>
      <c r="P39" s="14"/>
      <c r="Q39" s="51">
        <v>4.0819999999999999</v>
      </c>
      <c r="R39" s="49">
        <v>0.88</v>
      </c>
      <c r="S39" s="14"/>
      <c r="T39" s="48">
        <v>2.93</v>
      </c>
      <c r="U39" s="49">
        <v>0.63</v>
      </c>
      <c r="V39" s="14"/>
      <c r="W39" s="48">
        <v>0</v>
      </c>
      <c r="X39" s="49">
        <v>0</v>
      </c>
      <c r="Y39" s="14"/>
      <c r="Z39" s="16">
        <v>0.12329545454545454</v>
      </c>
      <c r="AA39" s="18">
        <v>3.1955625368152364E-2</v>
      </c>
      <c r="AB39" t="s">
        <v>8</v>
      </c>
    </row>
    <row r="40" spans="1:28" s="3" customFormat="1" x14ac:dyDescent="0.25">
      <c r="A40" s="11">
        <f t="shared" si="0"/>
        <v>39</v>
      </c>
      <c r="B40" s="3" t="s">
        <v>34</v>
      </c>
      <c r="C40" s="13" t="s">
        <v>50</v>
      </c>
      <c r="D40" s="13" t="s">
        <v>52</v>
      </c>
      <c r="E40" s="3" t="s">
        <v>360</v>
      </c>
      <c r="F40" s="16">
        <v>5.8399621212121211</v>
      </c>
      <c r="G40" s="17">
        <v>1.9681818181818183</v>
      </c>
      <c r="H40" s="16">
        <v>3.8717803030303028</v>
      </c>
      <c r="I40" s="18">
        <v>0.81367705327006801</v>
      </c>
      <c r="J40" s="19">
        <v>16634</v>
      </c>
      <c r="K40" s="20">
        <v>3.1503787878787879</v>
      </c>
      <c r="L40" s="18">
        <v>0.18632294672993202</v>
      </c>
      <c r="M40" s="19">
        <v>3809</v>
      </c>
      <c r="N40" s="20">
        <v>0.72140151515151518</v>
      </c>
      <c r="O40" s="19">
        <v>0</v>
      </c>
      <c r="P40" s="14"/>
      <c r="Q40" s="51">
        <v>5.2460000000000004</v>
      </c>
      <c r="R40" s="49">
        <v>0.9</v>
      </c>
      <c r="S40" s="14"/>
      <c r="T40" s="48">
        <v>0.8</v>
      </c>
      <c r="U40" s="49">
        <v>0.14000000000000001</v>
      </c>
      <c r="V40" s="14"/>
      <c r="W40" s="48">
        <v>0</v>
      </c>
      <c r="X40" s="49">
        <v>0</v>
      </c>
      <c r="Y40" s="14"/>
      <c r="Z40" s="16">
        <v>0.32840909090909093</v>
      </c>
      <c r="AA40" s="18">
        <v>8.4821210194198512E-2</v>
      </c>
      <c r="AB40" t="s">
        <v>8</v>
      </c>
    </row>
    <row r="41" spans="1:28" s="3" customFormat="1" x14ac:dyDescent="0.25">
      <c r="A41" s="11">
        <f t="shared" si="0"/>
        <v>40</v>
      </c>
      <c r="B41" s="3" t="s">
        <v>34</v>
      </c>
      <c r="C41" s="13" t="s">
        <v>50</v>
      </c>
      <c r="D41" s="13" t="s">
        <v>53</v>
      </c>
      <c r="E41" s="3" t="s">
        <v>360</v>
      </c>
      <c r="F41" s="16">
        <v>20.286174242424245</v>
      </c>
      <c r="G41" s="17">
        <v>4.903977272727273</v>
      </c>
      <c r="H41" s="16">
        <v>15.38219696969697</v>
      </c>
      <c r="I41" s="18">
        <v>0.15420227043266271</v>
      </c>
      <c r="J41" s="19">
        <v>12524</v>
      </c>
      <c r="K41" s="20">
        <v>2.3719696969696971</v>
      </c>
      <c r="L41" s="18">
        <v>0.84579772956733723</v>
      </c>
      <c r="M41" s="19">
        <v>68694</v>
      </c>
      <c r="N41" s="20">
        <v>13.010227272727272</v>
      </c>
      <c r="O41" s="19">
        <v>7372</v>
      </c>
      <c r="P41" s="14"/>
      <c r="Q41" s="51">
        <v>8.0570000000000004</v>
      </c>
      <c r="R41" s="49">
        <v>0.4</v>
      </c>
      <c r="S41" s="14"/>
      <c r="T41" s="48" t="s">
        <v>402</v>
      </c>
      <c r="U41" s="48" t="s">
        <v>404</v>
      </c>
      <c r="V41" s="14"/>
      <c r="W41" s="48">
        <v>0</v>
      </c>
      <c r="X41" s="49">
        <v>0</v>
      </c>
      <c r="Y41" s="14"/>
      <c r="Z41" s="41">
        <v>0</v>
      </c>
      <c r="AA41" s="18">
        <v>0</v>
      </c>
      <c r="AB41" t="s">
        <v>8</v>
      </c>
    </row>
    <row r="42" spans="1:28" s="3" customFormat="1" x14ac:dyDescent="0.25">
      <c r="A42" s="11">
        <f t="shared" si="0"/>
        <v>41</v>
      </c>
      <c r="B42" s="3" t="s">
        <v>34</v>
      </c>
      <c r="C42" s="13" t="s">
        <v>54</v>
      </c>
      <c r="D42" s="13" t="s">
        <v>55</v>
      </c>
      <c r="E42" s="3" t="s">
        <v>360</v>
      </c>
      <c r="F42" s="16">
        <v>11.55094696969697</v>
      </c>
      <c r="G42" s="17">
        <v>5.5357954545454549</v>
      </c>
      <c r="H42" s="16">
        <v>6.0151515151515156</v>
      </c>
      <c r="I42" s="18">
        <v>0.63006926952141051</v>
      </c>
      <c r="J42" s="19">
        <v>20011</v>
      </c>
      <c r="K42" s="20">
        <v>3.7899621212121213</v>
      </c>
      <c r="L42" s="18">
        <v>0.36993073047858938</v>
      </c>
      <c r="M42" s="19">
        <v>11749</v>
      </c>
      <c r="N42" s="20">
        <v>2.2251893939393939</v>
      </c>
      <c r="O42" s="19">
        <v>845</v>
      </c>
      <c r="P42" s="14"/>
      <c r="Q42" s="51">
        <v>10.01</v>
      </c>
      <c r="R42" s="49">
        <v>0.87</v>
      </c>
      <c r="S42" s="14"/>
      <c r="T42" s="48">
        <v>1.61</v>
      </c>
      <c r="U42" s="49">
        <v>0.14000000000000001</v>
      </c>
      <c r="V42" s="14"/>
      <c r="W42" s="48">
        <v>0</v>
      </c>
      <c r="X42" s="49">
        <v>0</v>
      </c>
      <c r="Y42" s="14"/>
      <c r="Z42" s="41">
        <v>0</v>
      </c>
      <c r="AA42" s="18">
        <v>0</v>
      </c>
      <c r="AB42" t="s">
        <v>8</v>
      </c>
    </row>
    <row r="43" spans="1:28" s="3" customFormat="1" x14ac:dyDescent="0.25">
      <c r="A43" s="11">
        <f t="shared" si="0"/>
        <v>42</v>
      </c>
      <c r="B43" s="3" t="s">
        <v>34</v>
      </c>
      <c r="C43" s="13" t="s">
        <v>54</v>
      </c>
      <c r="D43" s="13" t="s">
        <v>56</v>
      </c>
      <c r="E43" s="3" t="s">
        <v>360</v>
      </c>
      <c r="F43" s="16">
        <v>2.8490530303030304</v>
      </c>
      <c r="G43" s="17">
        <v>0.58560606060606057</v>
      </c>
      <c r="H43" s="16">
        <v>2.2634469696969699</v>
      </c>
      <c r="I43" s="18">
        <v>0.38641117898083838</v>
      </c>
      <c r="J43" s="19">
        <v>4618</v>
      </c>
      <c r="K43" s="20">
        <v>0.87462121212121213</v>
      </c>
      <c r="L43" s="18">
        <v>0.61358882101916157</v>
      </c>
      <c r="M43" s="19">
        <v>7333</v>
      </c>
      <c r="N43" s="20">
        <v>1.3888257575757577</v>
      </c>
      <c r="O43" s="19">
        <v>0</v>
      </c>
      <c r="P43" s="14"/>
      <c r="Q43" s="51">
        <v>1.623</v>
      </c>
      <c r="R43" s="49">
        <v>0.56999999999999995</v>
      </c>
      <c r="S43" s="14"/>
      <c r="T43" s="48">
        <v>0.49</v>
      </c>
      <c r="U43" s="49">
        <v>0.17</v>
      </c>
      <c r="V43" s="14"/>
      <c r="W43" s="48">
        <v>0</v>
      </c>
      <c r="X43" s="49">
        <v>0</v>
      </c>
      <c r="Y43" s="14"/>
      <c r="Z43" s="41">
        <v>0</v>
      </c>
      <c r="AA43" s="18">
        <v>0</v>
      </c>
      <c r="AB43" t="s">
        <v>8</v>
      </c>
    </row>
    <row r="44" spans="1:28" s="3" customFormat="1" x14ac:dyDescent="0.25">
      <c r="A44" s="11">
        <f t="shared" si="0"/>
        <v>43</v>
      </c>
      <c r="B44" s="3" t="s">
        <v>34</v>
      </c>
      <c r="C44" s="13" t="s">
        <v>57</v>
      </c>
      <c r="D44" s="13" t="s">
        <v>58</v>
      </c>
      <c r="E44" s="3" t="s">
        <v>360</v>
      </c>
      <c r="F44" s="16">
        <v>0.34185606060606061</v>
      </c>
      <c r="G44" s="17">
        <v>0</v>
      </c>
      <c r="H44" s="16">
        <v>0.34185606060606061</v>
      </c>
      <c r="I44" s="18">
        <v>0</v>
      </c>
      <c r="J44" s="19">
        <v>0</v>
      </c>
      <c r="K44" s="20">
        <v>0</v>
      </c>
      <c r="L44" s="18">
        <v>1</v>
      </c>
      <c r="M44" s="19">
        <v>1805</v>
      </c>
      <c r="N44" s="20">
        <v>0.34185606060606061</v>
      </c>
      <c r="O44" s="19">
        <v>0</v>
      </c>
      <c r="P44" s="14"/>
      <c r="Q44" s="51">
        <v>1.6E-2</v>
      </c>
      <c r="R44" s="49">
        <v>0.05</v>
      </c>
      <c r="S44" s="14"/>
      <c r="T44" s="48">
        <v>0</v>
      </c>
      <c r="U44" s="49">
        <v>0</v>
      </c>
      <c r="V44" s="14"/>
      <c r="W44" s="48">
        <v>0</v>
      </c>
      <c r="X44" s="49">
        <v>0</v>
      </c>
      <c r="Y44" s="14"/>
      <c r="Z44" s="41">
        <v>0</v>
      </c>
      <c r="AA44" s="18">
        <v>0</v>
      </c>
      <c r="AB44" t="s">
        <v>8</v>
      </c>
    </row>
    <row r="45" spans="1:28" s="3" customFormat="1" x14ac:dyDescent="0.25">
      <c r="A45" s="11">
        <f t="shared" si="0"/>
        <v>44</v>
      </c>
      <c r="B45" s="3" t="s">
        <v>34</v>
      </c>
      <c r="C45" s="13" t="s">
        <v>57</v>
      </c>
      <c r="D45" s="13" t="s">
        <v>59</v>
      </c>
      <c r="E45" s="3" t="s">
        <v>360</v>
      </c>
      <c r="F45" s="16">
        <v>7.151136363636363</v>
      </c>
      <c r="G45" s="17">
        <v>2.6829545454545456</v>
      </c>
      <c r="H45" s="16">
        <v>4.4681818181818178</v>
      </c>
      <c r="I45" s="18">
        <v>0.91081722617836558</v>
      </c>
      <c r="J45" s="19">
        <v>21488</v>
      </c>
      <c r="K45" s="20">
        <v>4.0696969696969694</v>
      </c>
      <c r="L45" s="18">
        <v>8.9182773821634462E-2</v>
      </c>
      <c r="M45" s="19">
        <v>2104</v>
      </c>
      <c r="N45" s="20">
        <v>0.3984848484848485</v>
      </c>
      <c r="O45" s="19">
        <v>0</v>
      </c>
      <c r="P45" s="14"/>
      <c r="Q45" s="51">
        <v>5.282</v>
      </c>
      <c r="R45" s="49">
        <v>0.74</v>
      </c>
      <c r="S45" s="14"/>
      <c r="T45" s="48">
        <v>1.31</v>
      </c>
      <c r="U45" s="49">
        <v>0.18</v>
      </c>
      <c r="V45" s="14"/>
      <c r="W45" s="48">
        <v>0</v>
      </c>
      <c r="X45" s="49">
        <v>0</v>
      </c>
      <c r="Y45" s="14"/>
      <c r="Z45" s="16">
        <v>2.6515151515151516E-2</v>
      </c>
      <c r="AA45" s="18">
        <v>5.9342149881315706E-3</v>
      </c>
      <c r="AB45" t="s">
        <v>8</v>
      </c>
    </row>
    <row r="46" spans="1:28" s="3" customFormat="1" x14ac:dyDescent="0.25">
      <c r="A46" s="11">
        <f t="shared" si="0"/>
        <v>45</v>
      </c>
      <c r="B46" s="3" t="s">
        <v>34</v>
      </c>
      <c r="C46" s="13" t="s">
        <v>54</v>
      </c>
      <c r="D46" s="13" t="s">
        <v>60</v>
      </c>
      <c r="E46" s="3" t="s">
        <v>360</v>
      </c>
      <c r="F46" s="16">
        <v>1.1018939393939393</v>
      </c>
      <c r="G46" s="17">
        <v>0</v>
      </c>
      <c r="H46" s="16">
        <v>1.1018939393939393</v>
      </c>
      <c r="I46" s="18">
        <v>0.73152286008937784</v>
      </c>
      <c r="J46" s="19">
        <v>4256</v>
      </c>
      <c r="K46" s="20">
        <v>0.80606060606060603</v>
      </c>
      <c r="L46" s="18">
        <v>0.26847713991062222</v>
      </c>
      <c r="M46" s="19">
        <v>1562</v>
      </c>
      <c r="N46" s="20">
        <v>0.29583333333333334</v>
      </c>
      <c r="O46" s="19">
        <v>0</v>
      </c>
      <c r="P46" s="14"/>
      <c r="Q46" s="51">
        <v>0.26900000000000002</v>
      </c>
      <c r="R46" s="49">
        <v>0.24</v>
      </c>
      <c r="S46" s="14"/>
      <c r="T46" s="48" t="s">
        <v>405</v>
      </c>
      <c r="U46" s="48" t="s">
        <v>406</v>
      </c>
      <c r="V46" s="14"/>
      <c r="W46" s="48">
        <v>0</v>
      </c>
      <c r="X46" s="49">
        <v>0</v>
      </c>
      <c r="Y46" s="14"/>
      <c r="Z46" s="41">
        <v>0</v>
      </c>
      <c r="AA46" s="18">
        <v>0</v>
      </c>
      <c r="AB46" t="s">
        <v>8</v>
      </c>
    </row>
    <row r="47" spans="1:28" s="3" customFormat="1" x14ac:dyDescent="0.25">
      <c r="A47" s="11">
        <f t="shared" si="0"/>
        <v>46</v>
      </c>
      <c r="B47" s="3" t="s">
        <v>34</v>
      </c>
      <c r="C47" s="13" t="s">
        <v>57</v>
      </c>
      <c r="D47" s="13" t="s">
        <v>61</v>
      </c>
      <c r="E47" s="3" t="s">
        <v>360</v>
      </c>
      <c r="F47" s="16">
        <v>11.509469696969695</v>
      </c>
      <c r="G47" s="17">
        <v>3.1357954545454541</v>
      </c>
      <c r="H47" s="16">
        <v>8.3736742424242419</v>
      </c>
      <c r="I47" s="18">
        <v>0.62176282993689636</v>
      </c>
      <c r="J47" s="19">
        <v>27490</v>
      </c>
      <c r="K47" s="20">
        <v>5.2064393939393936</v>
      </c>
      <c r="L47" s="18">
        <v>0.37823717006310359</v>
      </c>
      <c r="M47" s="19">
        <v>16723</v>
      </c>
      <c r="N47" s="20">
        <v>3.1672348484848483</v>
      </c>
      <c r="O47" s="19">
        <v>0</v>
      </c>
      <c r="P47" s="14"/>
      <c r="Q47" s="51">
        <v>6.2229999999999999</v>
      </c>
      <c r="R47" s="49">
        <v>0.54</v>
      </c>
      <c r="S47" s="14"/>
      <c r="T47" s="48">
        <v>0.47</v>
      </c>
      <c r="U47" s="49">
        <v>0.04</v>
      </c>
      <c r="V47" s="14"/>
      <c r="W47" s="48">
        <v>0</v>
      </c>
      <c r="X47" s="49">
        <v>0</v>
      </c>
      <c r="Y47" s="14"/>
      <c r="Z47" s="16">
        <v>0.16458333333333333</v>
      </c>
      <c r="AA47" s="18">
        <v>1.9654852645149618E-2</v>
      </c>
      <c r="AB47" t="s">
        <v>8</v>
      </c>
    </row>
    <row r="48" spans="1:28" s="3" customFormat="1" x14ac:dyDescent="0.25">
      <c r="A48" s="11">
        <f t="shared" si="0"/>
        <v>47</v>
      </c>
      <c r="B48" s="3" t="s">
        <v>34</v>
      </c>
      <c r="C48" s="13" t="s">
        <v>57</v>
      </c>
      <c r="D48" s="13" t="s">
        <v>62</v>
      </c>
      <c r="E48" s="3" t="s">
        <v>360</v>
      </c>
      <c r="F48" s="16">
        <v>4.7259469696969694</v>
      </c>
      <c r="G48" s="17">
        <v>0.6982954545454545</v>
      </c>
      <c r="H48" s="16">
        <v>4.0276515151515149</v>
      </c>
      <c r="I48" s="18">
        <v>0.89617229380231356</v>
      </c>
      <c r="J48" s="19">
        <v>19058</v>
      </c>
      <c r="K48" s="20">
        <v>3.6094696969696969</v>
      </c>
      <c r="L48" s="18">
        <v>0.10382770619768644</v>
      </c>
      <c r="M48" s="19">
        <v>2208</v>
      </c>
      <c r="N48" s="20">
        <v>0.41818181818181815</v>
      </c>
      <c r="O48" s="19">
        <v>0</v>
      </c>
      <c r="P48" s="14"/>
      <c r="Q48" s="51">
        <v>3.7189999999999999</v>
      </c>
      <c r="R48" s="49">
        <v>0.79</v>
      </c>
      <c r="S48" s="14"/>
      <c r="T48" s="48" t="s">
        <v>402</v>
      </c>
      <c r="U48" s="48" t="s">
        <v>404</v>
      </c>
      <c r="V48" s="14"/>
      <c r="W48" s="48">
        <v>0</v>
      </c>
      <c r="X48" s="49">
        <v>0</v>
      </c>
      <c r="Y48" s="14"/>
      <c r="Z48" s="16">
        <v>4.128787878787879E-2</v>
      </c>
      <c r="AA48" s="18">
        <v>1.0251105050315058E-2</v>
      </c>
      <c r="AB48" t="s">
        <v>8</v>
      </c>
    </row>
    <row r="49" spans="1:28" s="3" customFormat="1" x14ac:dyDescent="0.25">
      <c r="A49" s="11">
        <f t="shared" si="0"/>
        <v>48</v>
      </c>
      <c r="B49" s="3" t="s">
        <v>34</v>
      </c>
      <c r="C49" s="13" t="s">
        <v>57</v>
      </c>
      <c r="D49" s="13" t="s">
        <v>63</v>
      </c>
      <c r="E49" s="3" t="s">
        <v>360</v>
      </c>
      <c r="F49" s="16">
        <v>7.2518939393939394</v>
      </c>
      <c r="G49" s="17">
        <v>0.90037878787878789</v>
      </c>
      <c r="H49" s="16">
        <v>6.3515151515151516</v>
      </c>
      <c r="I49" s="18">
        <v>0.31560114503816794</v>
      </c>
      <c r="J49" s="19">
        <v>10584</v>
      </c>
      <c r="K49" s="20">
        <v>2.0045454545454544</v>
      </c>
      <c r="L49" s="18">
        <v>0.68439885496183206</v>
      </c>
      <c r="M49" s="19">
        <v>22952</v>
      </c>
      <c r="N49" s="20">
        <v>4.3469696969696967</v>
      </c>
      <c r="O49" s="19">
        <v>0</v>
      </c>
      <c r="P49" s="14"/>
      <c r="Q49" s="51">
        <v>2.2170000000000001</v>
      </c>
      <c r="R49" s="49">
        <v>0.31</v>
      </c>
      <c r="S49" s="14"/>
      <c r="T49" s="48">
        <v>0.24</v>
      </c>
      <c r="U49" s="49">
        <v>0.03</v>
      </c>
      <c r="V49" s="14"/>
      <c r="W49" s="48">
        <v>0</v>
      </c>
      <c r="X49" s="49">
        <v>0</v>
      </c>
      <c r="Y49" s="14"/>
      <c r="Z49" s="16">
        <v>3.2956439393939392</v>
      </c>
      <c r="AA49" s="18">
        <v>0.51887523854961826</v>
      </c>
      <c r="AB49" t="s">
        <v>8</v>
      </c>
    </row>
    <row r="50" spans="1:28" s="3" customFormat="1" x14ac:dyDescent="0.25">
      <c r="A50" s="11">
        <f t="shared" si="0"/>
        <v>49</v>
      </c>
      <c r="B50" s="3" t="s">
        <v>34</v>
      </c>
      <c r="C50" s="13" t="s">
        <v>57</v>
      </c>
      <c r="D50" s="13" t="s">
        <v>64</v>
      </c>
      <c r="E50" s="3" t="s">
        <v>360</v>
      </c>
      <c r="F50" s="16">
        <v>1.6337121212121213</v>
      </c>
      <c r="G50" s="17">
        <v>0.90814393939393934</v>
      </c>
      <c r="H50" s="16">
        <v>0.72556818181818183</v>
      </c>
      <c r="I50" s="18">
        <v>0.63482119551031069</v>
      </c>
      <c r="J50" s="19">
        <v>2432</v>
      </c>
      <c r="K50" s="20">
        <v>0.46060606060606063</v>
      </c>
      <c r="L50" s="18">
        <v>0.36517880448968937</v>
      </c>
      <c r="M50" s="19">
        <v>1399</v>
      </c>
      <c r="N50" s="20">
        <v>0.2649621212121212</v>
      </c>
      <c r="O50" s="19">
        <v>0</v>
      </c>
      <c r="P50" s="14"/>
      <c r="Q50" s="51">
        <v>1.2769999999999999</v>
      </c>
      <c r="R50" s="49">
        <v>0.78</v>
      </c>
      <c r="S50" s="14"/>
      <c r="T50" s="48">
        <v>0</v>
      </c>
      <c r="U50" s="49">
        <v>0</v>
      </c>
      <c r="V50" s="14"/>
      <c r="W50" s="48">
        <v>0</v>
      </c>
      <c r="X50" s="49">
        <v>0</v>
      </c>
      <c r="Y50" s="14"/>
      <c r="Z50" s="41">
        <v>0</v>
      </c>
      <c r="AA50" s="18">
        <v>0</v>
      </c>
      <c r="AB50" t="s">
        <v>8</v>
      </c>
    </row>
    <row r="51" spans="1:28" s="3" customFormat="1" x14ac:dyDescent="0.25">
      <c r="A51" s="11">
        <f t="shared" si="0"/>
        <v>50</v>
      </c>
      <c r="B51" s="3" t="s">
        <v>34</v>
      </c>
      <c r="C51" s="13" t="s">
        <v>57</v>
      </c>
      <c r="D51" s="13" t="s">
        <v>57</v>
      </c>
      <c r="E51" s="3" t="s">
        <v>360</v>
      </c>
      <c r="F51" s="16">
        <v>17.97026515151515</v>
      </c>
      <c r="G51" s="17">
        <v>1.0755681818181817</v>
      </c>
      <c r="H51" s="16">
        <v>16.89469696969697</v>
      </c>
      <c r="I51" s="18">
        <v>0.61877270077574997</v>
      </c>
      <c r="J51" s="19">
        <v>55197</v>
      </c>
      <c r="K51" s="20">
        <v>10.453977272727272</v>
      </c>
      <c r="L51" s="18">
        <v>0.38122729922425003</v>
      </c>
      <c r="M51" s="19">
        <v>34007</v>
      </c>
      <c r="N51" s="20">
        <v>6.4407196969696967</v>
      </c>
      <c r="O51" s="19">
        <v>23931</v>
      </c>
      <c r="P51" s="14"/>
      <c r="Q51" s="51">
        <v>9.2539999999999996</v>
      </c>
      <c r="R51" s="49">
        <v>0.51</v>
      </c>
      <c r="S51" s="14"/>
      <c r="T51" s="48" t="s">
        <v>407</v>
      </c>
      <c r="U51" s="48" t="s">
        <v>408</v>
      </c>
      <c r="V51" s="14"/>
      <c r="W51" s="48">
        <v>0</v>
      </c>
      <c r="X51" s="49">
        <v>0</v>
      </c>
      <c r="Y51" s="14"/>
      <c r="Z51" s="16">
        <v>1.5831439393939395</v>
      </c>
      <c r="AA51" s="18">
        <v>9.3706560243935255E-2</v>
      </c>
      <c r="AB51" t="s">
        <v>8</v>
      </c>
    </row>
    <row r="52" spans="1:28" s="3" customFormat="1" x14ac:dyDescent="0.25">
      <c r="A52" s="11">
        <f t="shared" si="0"/>
        <v>51</v>
      </c>
      <c r="B52" s="3" t="s">
        <v>34</v>
      </c>
      <c r="C52" s="13" t="s">
        <v>65</v>
      </c>
      <c r="D52" s="13" t="s">
        <v>66</v>
      </c>
      <c r="E52" s="3" t="s">
        <v>360</v>
      </c>
      <c r="F52" s="16">
        <v>8.1905303030303038</v>
      </c>
      <c r="G52" s="17">
        <v>0</v>
      </c>
      <c r="H52" s="16">
        <v>8.1905303030303038</v>
      </c>
      <c r="I52" s="18">
        <v>0.59219349766452389</v>
      </c>
      <c r="J52" s="19">
        <v>25610</v>
      </c>
      <c r="K52" s="20">
        <v>4.8503787878787881</v>
      </c>
      <c r="L52" s="18">
        <v>0.40780650233547611</v>
      </c>
      <c r="M52" s="19">
        <v>17636</v>
      </c>
      <c r="N52" s="20">
        <v>3.3401515151515153</v>
      </c>
      <c r="O52" s="19">
        <v>0</v>
      </c>
      <c r="P52" s="14"/>
      <c r="Q52" s="51">
        <v>3.0990000000000002</v>
      </c>
      <c r="R52" s="49">
        <v>0.38</v>
      </c>
      <c r="S52" s="14"/>
      <c r="T52" s="48" t="s">
        <v>409</v>
      </c>
      <c r="U52" s="48" t="s">
        <v>410</v>
      </c>
      <c r="V52" s="14"/>
      <c r="W52" s="48">
        <v>0</v>
      </c>
      <c r="X52" s="49">
        <v>0</v>
      </c>
      <c r="Y52" s="14"/>
      <c r="Z52" s="16">
        <v>0.32178030303030303</v>
      </c>
      <c r="AA52" s="18">
        <v>3.9286870462008044E-2</v>
      </c>
      <c r="AB52" t="s">
        <v>8</v>
      </c>
    </row>
    <row r="53" spans="1:28" s="3" customFormat="1" x14ac:dyDescent="0.25">
      <c r="A53" s="11">
        <f t="shared" si="0"/>
        <v>52</v>
      </c>
      <c r="B53" s="3" t="s">
        <v>34</v>
      </c>
      <c r="C53" s="13" t="s">
        <v>65</v>
      </c>
      <c r="D53" s="13" t="s">
        <v>65</v>
      </c>
      <c r="E53" s="3" t="s">
        <v>360</v>
      </c>
      <c r="F53" s="16">
        <v>19.521969696969698</v>
      </c>
      <c r="G53" s="17">
        <v>8.049242424242424E-2</v>
      </c>
      <c r="H53" s="16">
        <v>19.441477272727273</v>
      </c>
      <c r="I53" s="18">
        <v>0.30969011505002386</v>
      </c>
      <c r="J53" s="19">
        <v>31790</v>
      </c>
      <c r="K53" s="20">
        <v>6.020833333333333</v>
      </c>
      <c r="L53" s="18">
        <v>0.69030988494997614</v>
      </c>
      <c r="M53" s="19">
        <v>70861</v>
      </c>
      <c r="N53" s="20">
        <v>13.420643939393939</v>
      </c>
      <c r="O53" s="19">
        <v>0</v>
      </c>
      <c r="P53" s="14"/>
      <c r="Q53" s="51">
        <v>4.8630000000000004</v>
      </c>
      <c r="R53" s="49">
        <v>0.25</v>
      </c>
      <c r="S53" s="14"/>
      <c r="T53" s="48" t="s">
        <v>411</v>
      </c>
      <c r="U53" s="48" t="s">
        <v>412</v>
      </c>
      <c r="V53" s="14"/>
      <c r="W53" s="48">
        <v>0</v>
      </c>
      <c r="X53" s="49">
        <v>0</v>
      </c>
      <c r="Y53" s="14"/>
      <c r="Z53" s="16">
        <v>0.35662878787878788</v>
      </c>
      <c r="AA53" s="18">
        <v>1.8343708293148631E-2</v>
      </c>
      <c r="AB53" t="s">
        <v>8</v>
      </c>
    </row>
    <row r="54" spans="1:28" s="3" customFormat="1" x14ac:dyDescent="0.25">
      <c r="A54" s="11">
        <f t="shared" si="0"/>
        <v>53</v>
      </c>
      <c r="B54" s="3" t="s">
        <v>34</v>
      </c>
      <c r="C54" s="13" t="s">
        <v>65</v>
      </c>
      <c r="D54" s="13" t="s">
        <v>67</v>
      </c>
      <c r="E54" s="3" t="s">
        <v>360</v>
      </c>
      <c r="F54" s="16">
        <v>6.813257575757576</v>
      </c>
      <c r="G54" s="17">
        <v>0.78181818181818186</v>
      </c>
      <c r="H54" s="16">
        <v>6.0314393939393938</v>
      </c>
      <c r="I54" s="18">
        <v>0.38887144382340011</v>
      </c>
      <c r="J54" s="19">
        <v>12384</v>
      </c>
      <c r="K54" s="20">
        <v>2.3454545454545452</v>
      </c>
      <c r="L54" s="18">
        <v>0.61112855617659989</v>
      </c>
      <c r="M54" s="19">
        <v>19462</v>
      </c>
      <c r="N54" s="20">
        <v>3.6859848484848485</v>
      </c>
      <c r="O54" s="19">
        <v>0</v>
      </c>
      <c r="P54" s="14"/>
      <c r="Q54" s="51">
        <v>4.8840000000000003</v>
      </c>
      <c r="R54" s="49">
        <v>0.72</v>
      </c>
      <c r="S54" s="14"/>
      <c r="T54" s="48" t="s">
        <v>402</v>
      </c>
      <c r="U54" s="48" t="s">
        <v>404</v>
      </c>
      <c r="V54" s="14"/>
      <c r="W54" s="48">
        <v>0</v>
      </c>
      <c r="X54" s="49">
        <v>0</v>
      </c>
      <c r="Y54" s="14"/>
      <c r="Z54" s="16">
        <v>0.18181818181818182</v>
      </c>
      <c r="AA54" s="18">
        <v>3.0145073164604661E-2</v>
      </c>
      <c r="AB54" t="s">
        <v>8</v>
      </c>
    </row>
    <row r="55" spans="1:28" s="3" customFormat="1" x14ac:dyDescent="0.25">
      <c r="A55" s="11">
        <f t="shared" si="0"/>
        <v>54</v>
      </c>
      <c r="B55" s="3" t="s">
        <v>34</v>
      </c>
      <c r="C55" s="13" t="s">
        <v>65</v>
      </c>
      <c r="D55" s="13" t="s">
        <v>68</v>
      </c>
      <c r="E55" s="3" t="s">
        <v>360</v>
      </c>
      <c r="F55" s="16">
        <v>10.696969696969697</v>
      </c>
      <c r="G55" s="17">
        <v>9.7916666666666666E-2</v>
      </c>
      <c r="H55" s="16">
        <v>10.599053030303031</v>
      </c>
      <c r="I55" s="18">
        <v>0.55504529778603717</v>
      </c>
      <c r="J55" s="19">
        <v>31062</v>
      </c>
      <c r="K55" s="20">
        <v>5.8829545454545453</v>
      </c>
      <c r="L55" s="18">
        <v>0.44495470221396277</v>
      </c>
      <c r="M55" s="19">
        <v>24901</v>
      </c>
      <c r="N55" s="20">
        <v>4.7160984848484846</v>
      </c>
      <c r="O55" s="19">
        <v>915</v>
      </c>
      <c r="P55" s="14"/>
      <c r="Q55" s="51">
        <v>5.8040000000000003</v>
      </c>
      <c r="R55" s="49">
        <v>0.54</v>
      </c>
      <c r="S55" s="14"/>
      <c r="T55" s="48" t="s">
        <v>402</v>
      </c>
      <c r="U55" s="48" t="s">
        <v>404</v>
      </c>
      <c r="V55" s="14"/>
      <c r="W55" s="48">
        <v>0</v>
      </c>
      <c r="X55" s="49">
        <v>0</v>
      </c>
      <c r="Y55" s="14"/>
      <c r="Z55" s="16">
        <v>0.48125000000000001</v>
      </c>
      <c r="AA55" s="18">
        <v>4.540499973196576E-2</v>
      </c>
      <c r="AB55" t="s">
        <v>8</v>
      </c>
    </row>
    <row r="56" spans="1:28" s="3" customFormat="1" x14ac:dyDescent="0.25">
      <c r="A56" s="11">
        <f t="shared" si="0"/>
        <v>55</v>
      </c>
      <c r="B56" s="3" t="s">
        <v>34</v>
      </c>
      <c r="C56" s="13" t="s">
        <v>65</v>
      </c>
      <c r="D56" s="13" t="s">
        <v>69</v>
      </c>
      <c r="E56" s="3" t="s">
        <v>360</v>
      </c>
      <c r="F56" s="16">
        <v>5.8863636363636367</v>
      </c>
      <c r="G56" s="17">
        <v>0</v>
      </c>
      <c r="H56" s="16">
        <v>5.8863636363636367</v>
      </c>
      <c r="I56" s="18">
        <v>0.6031531531531531</v>
      </c>
      <c r="J56" s="19">
        <v>18746</v>
      </c>
      <c r="K56" s="20">
        <v>3.5503787878787878</v>
      </c>
      <c r="L56" s="18">
        <v>0.39684684684684679</v>
      </c>
      <c r="M56" s="19">
        <v>12334</v>
      </c>
      <c r="N56" s="20">
        <v>2.3359848484848484</v>
      </c>
      <c r="O56" s="19">
        <v>0</v>
      </c>
      <c r="P56" s="14"/>
      <c r="Q56" s="51">
        <v>2.3490000000000002</v>
      </c>
      <c r="R56" s="49">
        <v>0.4</v>
      </c>
      <c r="S56" s="14"/>
      <c r="T56" s="48">
        <v>0.62</v>
      </c>
      <c r="U56" s="49">
        <v>0.11</v>
      </c>
      <c r="V56" s="14"/>
      <c r="W56" s="48">
        <v>0</v>
      </c>
      <c r="X56" s="49">
        <v>0</v>
      </c>
      <c r="Y56" s="14"/>
      <c r="Z56" s="16">
        <v>0.66780303030303034</v>
      </c>
      <c r="AA56" s="18">
        <v>0.11344916344916345</v>
      </c>
      <c r="AB56" t="s">
        <v>8</v>
      </c>
    </row>
    <row r="57" spans="1:28" s="3" customFormat="1" x14ac:dyDescent="0.25">
      <c r="A57" s="11">
        <f t="shared" si="0"/>
        <v>56</v>
      </c>
      <c r="B57" s="3" t="s">
        <v>34</v>
      </c>
      <c r="C57" s="13" t="s">
        <v>65</v>
      </c>
      <c r="D57" s="13" t="s">
        <v>70</v>
      </c>
      <c r="E57" s="3" t="s">
        <v>360</v>
      </c>
      <c r="F57" s="16">
        <v>6.771590909090909</v>
      </c>
      <c r="G57" s="17">
        <v>0</v>
      </c>
      <c r="H57" s="16">
        <v>6.771590909090909</v>
      </c>
      <c r="I57" s="18">
        <v>0.22993231526542487</v>
      </c>
      <c r="J57" s="19">
        <v>8221</v>
      </c>
      <c r="K57" s="20">
        <v>1.5570075757575759</v>
      </c>
      <c r="L57" s="18">
        <v>0.77006768473457521</v>
      </c>
      <c r="M57" s="19">
        <v>27533</v>
      </c>
      <c r="N57" s="20">
        <v>5.2145833333333336</v>
      </c>
      <c r="O57" s="19">
        <v>0</v>
      </c>
      <c r="P57" s="14"/>
      <c r="Q57" s="48">
        <v>0</v>
      </c>
      <c r="R57" s="49">
        <v>0</v>
      </c>
      <c r="S57" s="14"/>
      <c r="T57" s="48">
        <v>0</v>
      </c>
      <c r="U57" s="49">
        <v>0</v>
      </c>
      <c r="V57" s="14"/>
      <c r="W57" s="48">
        <v>0</v>
      </c>
      <c r="X57" s="49">
        <v>0</v>
      </c>
      <c r="Y57" s="14"/>
      <c r="Z57" s="43">
        <v>3.787878787878788E-3</v>
      </c>
      <c r="AA57" s="42">
        <v>5.5937797169547463E-4</v>
      </c>
      <c r="AB57" t="s">
        <v>8</v>
      </c>
    </row>
    <row r="58" spans="1:28" s="3" customFormat="1" x14ac:dyDescent="0.25">
      <c r="A58" s="11">
        <f t="shared" si="0"/>
        <v>57</v>
      </c>
      <c r="B58" s="3" t="s">
        <v>34</v>
      </c>
      <c r="C58" s="13" t="s">
        <v>65</v>
      </c>
      <c r="D58" s="13" t="s">
        <v>71</v>
      </c>
      <c r="E58" s="3" t="s">
        <v>360</v>
      </c>
      <c r="F58" s="16">
        <v>10.46875</v>
      </c>
      <c r="G58" s="17">
        <v>0</v>
      </c>
      <c r="H58" s="16">
        <v>10.46875</v>
      </c>
      <c r="I58" s="18">
        <v>0.44660334690185438</v>
      </c>
      <c r="J58" s="19">
        <v>24686</v>
      </c>
      <c r="K58" s="20">
        <v>4.6753787878787882</v>
      </c>
      <c r="L58" s="18">
        <v>0.55339665309814556</v>
      </c>
      <c r="M58" s="19">
        <v>30589</v>
      </c>
      <c r="N58" s="20">
        <v>5.7933712121212118</v>
      </c>
      <c r="O58" s="19">
        <v>0</v>
      </c>
      <c r="P58" s="14"/>
      <c r="Q58" s="51">
        <v>2.0369999999999999</v>
      </c>
      <c r="R58" s="49">
        <v>0.19</v>
      </c>
      <c r="S58" s="14"/>
      <c r="T58" s="48">
        <v>0</v>
      </c>
      <c r="U58" s="49">
        <v>0</v>
      </c>
      <c r="V58" s="14"/>
      <c r="W58" s="48">
        <v>0</v>
      </c>
      <c r="X58" s="49">
        <v>0</v>
      </c>
      <c r="Y58" s="14"/>
      <c r="Z58" s="16">
        <v>0.7367424242424242</v>
      </c>
      <c r="AA58" s="18">
        <v>7.0375395748530079E-2</v>
      </c>
      <c r="AB58" t="s">
        <v>8</v>
      </c>
    </row>
    <row r="59" spans="1:28" s="3" customFormat="1" x14ac:dyDescent="0.25">
      <c r="A59" s="11">
        <f t="shared" si="0"/>
        <v>58</v>
      </c>
      <c r="B59" s="3" t="s">
        <v>34</v>
      </c>
      <c r="C59" s="13" t="s">
        <v>65</v>
      </c>
      <c r="D59" s="13" t="s">
        <v>72</v>
      </c>
      <c r="E59" s="3" t="s">
        <v>360</v>
      </c>
      <c r="F59" s="16">
        <v>21.967045454545453</v>
      </c>
      <c r="G59" s="17">
        <v>0.85321969696969713</v>
      </c>
      <c r="H59" s="16">
        <v>21.113825757575757</v>
      </c>
      <c r="I59" s="18">
        <v>0.17986921538199335</v>
      </c>
      <c r="J59" s="19">
        <v>20052</v>
      </c>
      <c r="K59" s="20">
        <v>3.7977272727272728</v>
      </c>
      <c r="L59" s="18">
        <v>0.8201307846180067</v>
      </c>
      <c r="M59" s="19">
        <v>91429</v>
      </c>
      <c r="N59" s="20">
        <v>17.316098484848485</v>
      </c>
      <c r="O59" s="19">
        <v>0</v>
      </c>
      <c r="P59" s="14"/>
      <c r="Q59" s="51">
        <v>2.7709999999999999</v>
      </c>
      <c r="R59" s="49">
        <v>0.13</v>
      </c>
      <c r="S59" s="14"/>
      <c r="T59" s="48">
        <v>0</v>
      </c>
      <c r="U59" s="49">
        <v>0</v>
      </c>
      <c r="V59" s="14"/>
      <c r="W59" s="48">
        <v>0</v>
      </c>
      <c r="X59" s="49">
        <v>0</v>
      </c>
      <c r="Y59" s="14"/>
      <c r="Z59" s="16">
        <v>0.12007575757575757</v>
      </c>
      <c r="AA59" s="18">
        <v>5.6870677514554045E-3</v>
      </c>
      <c r="AB59" t="s">
        <v>8</v>
      </c>
    </row>
    <row r="60" spans="1:28" s="3" customFormat="1" x14ac:dyDescent="0.25">
      <c r="A60" s="11">
        <f t="shared" si="0"/>
        <v>59</v>
      </c>
      <c r="B60" s="3" t="s">
        <v>34</v>
      </c>
      <c r="C60" s="13" t="s">
        <v>65</v>
      </c>
      <c r="D60" s="13" t="s">
        <v>73</v>
      </c>
      <c r="E60" s="3" t="s">
        <v>360</v>
      </c>
      <c r="F60" s="16">
        <v>20.14469696969697</v>
      </c>
      <c r="G60" s="17">
        <v>0</v>
      </c>
      <c r="H60" s="16">
        <v>20.14469696969697</v>
      </c>
      <c r="I60" s="18">
        <v>0.35968936858335526</v>
      </c>
      <c r="J60" s="19">
        <v>38258</v>
      </c>
      <c r="K60" s="20">
        <v>7.2458333333333336</v>
      </c>
      <c r="L60" s="18">
        <v>0.64031063141664468</v>
      </c>
      <c r="M60" s="19">
        <v>68106</v>
      </c>
      <c r="N60" s="20">
        <v>12.898863636363636</v>
      </c>
      <c r="O60" s="19">
        <v>0</v>
      </c>
      <c r="P60" s="14"/>
      <c r="Q60" s="51">
        <v>1.774</v>
      </c>
      <c r="R60" s="49">
        <v>0.09</v>
      </c>
      <c r="S60" s="14"/>
      <c r="T60" s="48" t="s">
        <v>402</v>
      </c>
      <c r="U60" s="48" t="s">
        <v>404</v>
      </c>
      <c r="V60" s="14"/>
      <c r="W60" s="48">
        <v>0</v>
      </c>
      <c r="X60" s="49">
        <v>0</v>
      </c>
      <c r="Y60" s="14"/>
      <c r="Z60" s="16">
        <v>1.7365530303030303</v>
      </c>
      <c r="AA60" s="18">
        <v>8.6203978789816102E-2</v>
      </c>
      <c r="AB60" t="s">
        <v>8</v>
      </c>
    </row>
    <row r="61" spans="1:28" s="3" customFormat="1" x14ac:dyDescent="0.25">
      <c r="A61" s="11">
        <f t="shared" si="0"/>
        <v>60</v>
      </c>
      <c r="B61" s="3" t="s">
        <v>34</v>
      </c>
      <c r="C61" s="13" t="s">
        <v>65</v>
      </c>
      <c r="D61" s="13" t="s">
        <v>74</v>
      </c>
      <c r="E61" s="3" t="s">
        <v>360</v>
      </c>
      <c r="F61" s="16">
        <v>16.959280303030305</v>
      </c>
      <c r="G61" s="17">
        <v>0.21306818181818182</v>
      </c>
      <c r="H61" s="16">
        <v>16.746212121212121</v>
      </c>
      <c r="I61" s="18">
        <v>0.18941415969237729</v>
      </c>
      <c r="J61" s="19">
        <v>16748</v>
      </c>
      <c r="K61" s="20">
        <v>3.1719696969696969</v>
      </c>
      <c r="L61" s="18">
        <v>0.81058584030762271</v>
      </c>
      <c r="M61" s="19">
        <v>71672</v>
      </c>
      <c r="N61" s="20">
        <v>13.574242424242424</v>
      </c>
      <c r="O61" s="19">
        <v>0</v>
      </c>
      <c r="P61" s="14"/>
      <c r="Q61" s="51">
        <v>2.7989999999999999</v>
      </c>
      <c r="R61" s="49">
        <v>0.17</v>
      </c>
      <c r="S61" s="14"/>
      <c r="T61" s="48">
        <v>0</v>
      </c>
      <c r="U61" s="49">
        <v>0</v>
      </c>
      <c r="V61" s="14"/>
      <c r="W61" s="48">
        <v>0</v>
      </c>
      <c r="X61" s="49">
        <v>0</v>
      </c>
      <c r="Y61" s="14"/>
      <c r="Z61" s="16">
        <v>5.3977272727272728E-2</v>
      </c>
      <c r="AA61" s="42">
        <v>3.2232526577697356E-3</v>
      </c>
      <c r="AB61" t="s">
        <v>8</v>
      </c>
    </row>
    <row r="62" spans="1:28" s="3" customFormat="1" x14ac:dyDescent="0.25">
      <c r="A62" s="11">
        <f t="shared" si="0"/>
        <v>61</v>
      </c>
      <c r="B62" s="3" t="s">
        <v>34</v>
      </c>
      <c r="C62" s="13" t="s">
        <v>65</v>
      </c>
      <c r="D62" t="s">
        <v>75</v>
      </c>
      <c r="E62" s="3" t="s">
        <v>360</v>
      </c>
      <c r="F62" s="16">
        <v>25.428030303030305</v>
      </c>
      <c r="G62" s="17">
        <v>1.4962121212121211E-2</v>
      </c>
      <c r="H62" s="16">
        <v>25.413068181818183</v>
      </c>
      <c r="I62" s="18">
        <v>4.9015881533152977E-2</v>
      </c>
      <c r="J62" s="19">
        <v>6577</v>
      </c>
      <c r="K62" s="20">
        <v>1.2456439393939394</v>
      </c>
      <c r="L62" s="18">
        <v>0.95098411846684705</v>
      </c>
      <c r="M62" s="19">
        <v>127604</v>
      </c>
      <c r="N62" s="20">
        <v>24.167424242424243</v>
      </c>
      <c r="O62" s="19">
        <v>0</v>
      </c>
      <c r="P62" s="14"/>
      <c r="Q62" s="51">
        <v>1.5860000000000001</v>
      </c>
      <c r="R62" s="49">
        <v>0.06</v>
      </c>
      <c r="S62" s="14"/>
      <c r="T62" s="48" t="s">
        <v>445</v>
      </c>
      <c r="U62" s="48" t="s">
        <v>413</v>
      </c>
      <c r="V62" s="14"/>
      <c r="W62" s="48">
        <v>0</v>
      </c>
      <c r="X62" s="49">
        <v>0</v>
      </c>
      <c r="Y62" s="14"/>
      <c r="Z62" s="16">
        <v>9.8106060606060599E-2</v>
      </c>
      <c r="AA62" s="42">
        <v>3.8604571437088706E-3</v>
      </c>
      <c r="AB62" t="s">
        <v>8</v>
      </c>
    </row>
    <row r="63" spans="1:28" s="3" customFormat="1" x14ac:dyDescent="0.25">
      <c r="A63" s="11">
        <f t="shared" si="0"/>
        <v>62</v>
      </c>
      <c r="B63" s="3" t="s">
        <v>34</v>
      </c>
      <c r="C63" s="13" t="s">
        <v>65</v>
      </c>
      <c r="D63" s="13" t="s">
        <v>76</v>
      </c>
      <c r="E63" s="3" t="s">
        <v>360</v>
      </c>
      <c r="F63" s="16">
        <v>4.1174242424242422</v>
      </c>
      <c r="G63" s="17">
        <v>9.696969696969697E-2</v>
      </c>
      <c r="H63" s="16">
        <v>4.0204545454545455</v>
      </c>
      <c r="I63" s="18">
        <v>0.75230827209346141</v>
      </c>
      <c r="J63" s="19">
        <v>15970</v>
      </c>
      <c r="K63" s="20">
        <v>3.0246212121212119</v>
      </c>
      <c r="L63" s="18">
        <v>0.24769172790653854</v>
      </c>
      <c r="M63" s="19">
        <v>5258</v>
      </c>
      <c r="N63" s="20">
        <v>0.99583333333333335</v>
      </c>
      <c r="O63" s="19">
        <v>0</v>
      </c>
      <c r="P63" s="14"/>
      <c r="Q63" s="51">
        <v>2.9129999999999998</v>
      </c>
      <c r="R63" s="49">
        <v>0.71</v>
      </c>
      <c r="S63" s="14"/>
      <c r="T63" s="48" t="s">
        <v>424</v>
      </c>
      <c r="U63" s="48" t="s">
        <v>412</v>
      </c>
      <c r="V63" s="14"/>
      <c r="W63" s="48">
        <v>0</v>
      </c>
      <c r="X63" s="49">
        <v>0</v>
      </c>
      <c r="Y63" s="14"/>
      <c r="Z63" s="16">
        <v>0.14318181818181819</v>
      </c>
      <c r="AA63" s="18">
        <v>3.5613340870548335E-2</v>
      </c>
      <c r="AB63" t="s">
        <v>8</v>
      </c>
    </row>
    <row r="64" spans="1:28" s="3" customFormat="1" x14ac:dyDescent="0.25">
      <c r="A64" s="11">
        <f t="shared" si="0"/>
        <v>63</v>
      </c>
      <c r="B64" s="3" t="s">
        <v>34</v>
      </c>
      <c r="C64" s="13" t="s">
        <v>65</v>
      </c>
      <c r="D64" s="3" t="s">
        <v>77</v>
      </c>
      <c r="E64" s="3" t="s">
        <v>360</v>
      </c>
      <c r="F64" s="16">
        <v>5.2570075757575756</v>
      </c>
      <c r="G64" s="17">
        <v>0.47878787878787876</v>
      </c>
      <c r="H64" s="16">
        <v>4.7782196969696971</v>
      </c>
      <c r="I64" s="18">
        <v>0.40651631059495025</v>
      </c>
      <c r="J64" s="19">
        <v>10256</v>
      </c>
      <c r="K64" s="20">
        <v>1.9424242424242424</v>
      </c>
      <c r="L64" s="18">
        <v>0.59348368940504981</v>
      </c>
      <c r="M64" s="19">
        <v>14973</v>
      </c>
      <c r="N64" s="20">
        <v>2.8357954545454547</v>
      </c>
      <c r="O64" s="19">
        <v>0</v>
      </c>
      <c r="P64" s="14"/>
      <c r="Q64" s="51">
        <v>1.083</v>
      </c>
      <c r="R64" s="49">
        <v>0.21</v>
      </c>
      <c r="S64" s="14"/>
      <c r="T64" s="48" t="s">
        <v>414</v>
      </c>
      <c r="U64" s="48" t="s">
        <v>415</v>
      </c>
      <c r="V64" s="14"/>
      <c r="W64" s="48">
        <v>0</v>
      </c>
      <c r="X64" s="49">
        <v>0</v>
      </c>
      <c r="Y64" s="14"/>
      <c r="Z64" s="16">
        <v>0.36761363636363636</v>
      </c>
      <c r="AA64" s="18">
        <v>7.6935272900233859E-2</v>
      </c>
      <c r="AB64" t="s">
        <v>8</v>
      </c>
    </row>
    <row r="65" spans="1:28" s="3" customFormat="1" x14ac:dyDescent="0.25">
      <c r="A65" s="11">
        <f t="shared" si="0"/>
        <v>64</v>
      </c>
      <c r="B65" s="3" t="s">
        <v>34</v>
      </c>
      <c r="C65" s="13" t="s">
        <v>65</v>
      </c>
      <c r="D65" s="13" t="s">
        <v>78</v>
      </c>
      <c r="E65" s="3" t="s">
        <v>360</v>
      </c>
      <c r="F65" s="16">
        <v>17.958143939393938</v>
      </c>
      <c r="G65" s="17">
        <v>2.7793560606060601</v>
      </c>
      <c r="H65" s="16">
        <v>15.17878787878788</v>
      </c>
      <c r="I65" s="18">
        <v>0.54515621880614895</v>
      </c>
      <c r="J65" s="19">
        <v>43691</v>
      </c>
      <c r="K65" s="20">
        <v>8.2748106060606066</v>
      </c>
      <c r="L65" s="18">
        <v>0.45484378119385105</v>
      </c>
      <c r="M65" s="19">
        <v>36453</v>
      </c>
      <c r="N65" s="20">
        <v>6.903977272727273</v>
      </c>
      <c r="O65" s="19">
        <v>9611</v>
      </c>
      <c r="P65" s="14"/>
      <c r="Q65" s="51">
        <v>10.239000000000001</v>
      </c>
      <c r="R65" s="49">
        <v>0.56999999999999995</v>
      </c>
      <c r="S65" s="14"/>
      <c r="T65" s="48" t="s">
        <v>405</v>
      </c>
      <c r="U65" s="48" t="s">
        <v>408</v>
      </c>
      <c r="V65" s="14"/>
      <c r="W65" s="48">
        <v>0</v>
      </c>
      <c r="X65" s="49">
        <v>0</v>
      </c>
      <c r="Y65" s="14"/>
      <c r="Z65" s="16">
        <v>0.50265151515151518</v>
      </c>
      <c r="AA65" s="18">
        <v>3.3115392293871032E-2</v>
      </c>
      <c r="AB65" t="s">
        <v>8</v>
      </c>
    </row>
    <row r="66" spans="1:28" s="3" customFormat="1" x14ac:dyDescent="0.25">
      <c r="A66" s="11">
        <f t="shared" si="0"/>
        <v>65</v>
      </c>
      <c r="B66" s="3" t="s">
        <v>34</v>
      </c>
      <c r="C66" s="13" t="s">
        <v>65</v>
      </c>
      <c r="D66" s="13" t="s">
        <v>79</v>
      </c>
      <c r="E66" s="3" t="s">
        <v>360</v>
      </c>
      <c r="F66" s="16">
        <v>11.440719696969696</v>
      </c>
      <c r="G66" s="17">
        <v>1.3229166666666667</v>
      </c>
      <c r="H66" s="16">
        <v>10.11780303030303</v>
      </c>
      <c r="I66" s="18">
        <v>0.45243532627007604</v>
      </c>
      <c r="J66" s="19">
        <v>24170</v>
      </c>
      <c r="K66" s="20">
        <v>4.5776515151515156</v>
      </c>
      <c r="L66" s="18">
        <v>0.54756467372992401</v>
      </c>
      <c r="M66" s="19">
        <v>29252</v>
      </c>
      <c r="N66" s="20">
        <v>5.540151515151515</v>
      </c>
      <c r="O66" s="19">
        <v>15155</v>
      </c>
      <c r="P66" s="14"/>
      <c r="Q66" s="51">
        <v>4.6440000000000001</v>
      </c>
      <c r="R66" s="49">
        <v>0.41</v>
      </c>
      <c r="S66" s="14"/>
      <c r="T66" s="48" t="s">
        <v>402</v>
      </c>
      <c r="U66" s="48" t="s">
        <v>404</v>
      </c>
      <c r="V66" s="14"/>
      <c r="W66" s="48">
        <v>0</v>
      </c>
      <c r="X66" s="49">
        <v>0</v>
      </c>
      <c r="Y66" s="14"/>
      <c r="Z66" s="16">
        <v>6.4204545454545459E-2</v>
      </c>
      <c r="AA66" s="18">
        <v>6.3457002732956467E-3</v>
      </c>
      <c r="AB66" t="s">
        <v>8</v>
      </c>
    </row>
    <row r="67" spans="1:28" s="3" customFormat="1" x14ac:dyDescent="0.25">
      <c r="A67" s="11">
        <f t="shared" si="0"/>
        <v>66</v>
      </c>
      <c r="B67" s="3" t="s">
        <v>34</v>
      </c>
      <c r="C67" s="13" t="s">
        <v>57</v>
      </c>
      <c r="D67" s="13" t="s">
        <v>80</v>
      </c>
      <c r="E67" s="3" t="s">
        <v>360</v>
      </c>
      <c r="F67" s="16">
        <v>13.889015151515153</v>
      </c>
      <c r="G67" s="17">
        <v>4.2859848484848495</v>
      </c>
      <c r="H67" s="16">
        <v>9.6030303030303035</v>
      </c>
      <c r="I67" s="18">
        <v>0.49138135058378035</v>
      </c>
      <c r="J67" s="19">
        <v>24915</v>
      </c>
      <c r="K67" s="20">
        <v>4.71875</v>
      </c>
      <c r="L67" s="18">
        <v>0.5086186494162197</v>
      </c>
      <c r="M67" s="19">
        <v>25789</v>
      </c>
      <c r="N67" s="20">
        <v>4.8842803030303035</v>
      </c>
      <c r="O67" s="19">
        <v>5102</v>
      </c>
      <c r="P67" s="14"/>
      <c r="Q67" s="51">
        <v>7.4859999999999998</v>
      </c>
      <c r="R67" s="49">
        <v>0.54</v>
      </c>
      <c r="S67" s="14"/>
      <c r="T67" s="48">
        <v>0.81</v>
      </c>
      <c r="U67" s="49">
        <v>0.06</v>
      </c>
      <c r="V67" s="14"/>
      <c r="W67" s="48">
        <v>0</v>
      </c>
      <c r="X67" s="49">
        <v>0</v>
      </c>
      <c r="Y67" s="14"/>
      <c r="Z67" s="16">
        <v>0.17102272727272727</v>
      </c>
      <c r="AA67" s="18">
        <v>1.7809245818870306E-2</v>
      </c>
      <c r="AB67" t="s">
        <v>8</v>
      </c>
    </row>
    <row r="68" spans="1:28" s="3" customFormat="1" x14ac:dyDescent="0.25">
      <c r="A68" s="11">
        <f t="shared" ref="A68:A131" si="1">A67+1</f>
        <v>67</v>
      </c>
      <c r="B68" s="3" t="s">
        <v>34</v>
      </c>
      <c r="C68" s="13" t="s">
        <v>57</v>
      </c>
      <c r="D68" s="13" t="s">
        <v>81</v>
      </c>
      <c r="E68" s="3" t="s">
        <v>360</v>
      </c>
      <c r="F68" s="16">
        <v>3.7672348484848488</v>
      </c>
      <c r="G68" s="17">
        <v>0.14678030303030304</v>
      </c>
      <c r="H68" s="16">
        <v>3.6204545454545456</v>
      </c>
      <c r="I68" s="18">
        <v>0.4888051893701611</v>
      </c>
      <c r="J68" s="19">
        <v>9344</v>
      </c>
      <c r="K68" s="20">
        <v>1.7696969696969698</v>
      </c>
      <c r="L68" s="18">
        <v>0.51119481062983885</v>
      </c>
      <c r="M68" s="19">
        <v>9772</v>
      </c>
      <c r="N68" s="20">
        <v>1.8507575757575758</v>
      </c>
      <c r="O68" s="19">
        <v>3332</v>
      </c>
      <c r="P68" s="14"/>
      <c r="Q68" s="51">
        <v>1.919</v>
      </c>
      <c r="R68" s="49">
        <v>0.51</v>
      </c>
      <c r="S68" s="14"/>
      <c r="T68" s="48">
        <v>0</v>
      </c>
      <c r="U68" s="49">
        <v>0</v>
      </c>
      <c r="V68" s="14"/>
      <c r="W68" s="48">
        <v>0</v>
      </c>
      <c r="X68" s="49">
        <v>0</v>
      </c>
      <c r="Y68" s="14"/>
      <c r="Z68" s="41">
        <v>0</v>
      </c>
      <c r="AA68" s="18">
        <v>0</v>
      </c>
      <c r="AB68" t="s">
        <v>8</v>
      </c>
    </row>
    <row r="69" spans="1:28" s="3" customFormat="1" x14ac:dyDescent="0.25">
      <c r="A69" s="11">
        <f t="shared" si="1"/>
        <v>68</v>
      </c>
      <c r="B69" s="3" t="s">
        <v>34</v>
      </c>
      <c r="C69" s="13" t="s">
        <v>57</v>
      </c>
      <c r="D69" s="13" t="s">
        <v>82</v>
      </c>
      <c r="E69" s="3" t="s">
        <v>360</v>
      </c>
      <c r="F69" s="16">
        <v>7.4157196969696972</v>
      </c>
      <c r="G69" s="17">
        <v>2.0964015151515154</v>
      </c>
      <c r="H69" s="16">
        <v>5.3193181818181818</v>
      </c>
      <c r="I69" s="18">
        <v>0.50701417076123334</v>
      </c>
      <c r="J69" s="19">
        <v>14240</v>
      </c>
      <c r="K69" s="20">
        <v>2.6969696969696968</v>
      </c>
      <c r="L69" s="18">
        <v>0.49298582923876666</v>
      </c>
      <c r="M69" s="19">
        <v>13846</v>
      </c>
      <c r="N69" s="20">
        <v>2.622348484848485</v>
      </c>
      <c r="O69" s="19">
        <v>4959</v>
      </c>
      <c r="P69" s="14"/>
      <c r="Q69" s="51">
        <v>4.0709999999999997</v>
      </c>
      <c r="R69" s="49">
        <v>0.55000000000000004</v>
      </c>
      <c r="S69" s="14"/>
      <c r="T69" s="48">
        <v>0</v>
      </c>
      <c r="U69" s="49">
        <v>0</v>
      </c>
      <c r="V69" s="14"/>
      <c r="W69" s="48">
        <v>0</v>
      </c>
      <c r="X69" s="49">
        <v>0</v>
      </c>
      <c r="Y69" s="14"/>
      <c r="Z69" s="41">
        <v>0</v>
      </c>
      <c r="AA69" s="18">
        <v>0</v>
      </c>
      <c r="AB69" t="s">
        <v>8</v>
      </c>
    </row>
    <row r="70" spans="1:28" s="3" customFormat="1" x14ac:dyDescent="0.25">
      <c r="A70" s="11">
        <f t="shared" si="1"/>
        <v>69</v>
      </c>
      <c r="B70" s="3" t="s">
        <v>34</v>
      </c>
      <c r="C70" s="13" t="s">
        <v>83</v>
      </c>
      <c r="D70" s="13" t="s">
        <v>84</v>
      </c>
      <c r="E70" s="3" t="s">
        <v>360</v>
      </c>
      <c r="F70" s="16">
        <v>9.4026515151515149</v>
      </c>
      <c r="G70" s="17">
        <v>0.9626893939393939</v>
      </c>
      <c r="H70" s="16">
        <v>8.4399621212121207</v>
      </c>
      <c r="I70" s="18">
        <v>0.37836321612099727</v>
      </c>
      <c r="J70" s="19">
        <v>16861</v>
      </c>
      <c r="K70" s="20">
        <v>3.1933712121212121</v>
      </c>
      <c r="L70" s="18">
        <v>0.6216367838790029</v>
      </c>
      <c r="M70" s="19">
        <v>27702</v>
      </c>
      <c r="N70" s="20">
        <v>5.2465909090909095</v>
      </c>
      <c r="O70" s="19">
        <v>2781</v>
      </c>
      <c r="P70" s="14"/>
      <c r="Q70" s="51">
        <v>4.4329999999999998</v>
      </c>
      <c r="R70" s="49">
        <v>0.47</v>
      </c>
      <c r="S70" s="14"/>
      <c r="T70" s="48">
        <v>0</v>
      </c>
      <c r="U70" s="49">
        <v>0</v>
      </c>
      <c r="V70" s="14"/>
      <c r="W70" s="48">
        <v>0</v>
      </c>
      <c r="X70" s="49">
        <v>0</v>
      </c>
      <c r="Y70" s="14"/>
      <c r="Z70" s="41">
        <v>0</v>
      </c>
      <c r="AA70" s="18">
        <v>0</v>
      </c>
      <c r="AB70" t="s">
        <v>8</v>
      </c>
    </row>
    <row r="71" spans="1:28" s="3" customFormat="1" x14ac:dyDescent="0.25">
      <c r="A71" s="11">
        <f t="shared" si="1"/>
        <v>70</v>
      </c>
      <c r="B71" s="3" t="s">
        <v>34</v>
      </c>
      <c r="C71" s="13" t="s">
        <v>83</v>
      </c>
      <c r="D71" s="13" t="s">
        <v>85</v>
      </c>
      <c r="E71" s="3" t="s">
        <v>360</v>
      </c>
      <c r="F71" s="16">
        <v>3.05</v>
      </c>
      <c r="G71" s="17">
        <v>1.8945075757575758</v>
      </c>
      <c r="H71" s="16">
        <v>1.1554924242424243</v>
      </c>
      <c r="I71" s="18">
        <v>0.77806916898869039</v>
      </c>
      <c r="J71" s="19">
        <v>4747</v>
      </c>
      <c r="K71" s="20">
        <v>0.8990530303030303</v>
      </c>
      <c r="L71" s="18">
        <v>0.22193083101130964</v>
      </c>
      <c r="M71" s="19">
        <v>1354</v>
      </c>
      <c r="N71" s="20">
        <v>0.25643939393939397</v>
      </c>
      <c r="O71" s="19">
        <v>0</v>
      </c>
      <c r="P71" s="14"/>
      <c r="Q71" s="51">
        <v>3.052</v>
      </c>
      <c r="R71" s="49">
        <v>1</v>
      </c>
      <c r="S71" s="14"/>
      <c r="T71" s="48" t="s">
        <v>416</v>
      </c>
      <c r="U71" s="48" t="s">
        <v>413</v>
      </c>
      <c r="V71" s="14"/>
      <c r="W71" s="48">
        <v>0</v>
      </c>
      <c r="X71" s="49">
        <v>0</v>
      </c>
      <c r="Y71" s="14"/>
      <c r="Z71" s="41">
        <v>0</v>
      </c>
      <c r="AA71" s="18">
        <v>0</v>
      </c>
      <c r="AB71" t="s">
        <v>8</v>
      </c>
    </row>
    <row r="72" spans="1:28" s="3" customFormat="1" x14ac:dyDescent="0.25">
      <c r="A72" s="11">
        <f t="shared" si="1"/>
        <v>71</v>
      </c>
      <c r="B72" s="3" t="s">
        <v>34</v>
      </c>
      <c r="C72" s="13" t="s">
        <v>83</v>
      </c>
      <c r="D72" s="13" t="s">
        <v>86</v>
      </c>
      <c r="E72" s="3" t="s">
        <v>360</v>
      </c>
      <c r="F72" s="16">
        <v>10.430871212121213</v>
      </c>
      <c r="G72" s="17">
        <v>1.26875</v>
      </c>
      <c r="H72" s="16">
        <v>9.1621212121212121</v>
      </c>
      <c r="I72" s="18">
        <v>0.28003555482057219</v>
      </c>
      <c r="J72" s="19">
        <v>13547</v>
      </c>
      <c r="K72" s="20">
        <v>2.5657196969696972</v>
      </c>
      <c r="L72" s="18">
        <v>0.71996444517942781</v>
      </c>
      <c r="M72" s="19">
        <v>34829</v>
      </c>
      <c r="N72" s="20">
        <v>6.5964015151515154</v>
      </c>
      <c r="O72" s="19">
        <v>13368</v>
      </c>
      <c r="P72" s="14"/>
      <c r="Q72" s="48">
        <v>3.26</v>
      </c>
      <c r="R72" s="49">
        <v>0.31</v>
      </c>
      <c r="S72" s="14"/>
      <c r="T72" s="48">
        <v>0</v>
      </c>
      <c r="U72" s="49">
        <v>0</v>
      </c>
      <c r="V72" s="14"/>
      <c r="W72" s="48">
        <v>0</v>
      </c>
      <c r="X72" s="49">
        <v>0</v>
      </c>
      <c r="Y72" s="14"/>
      <c r="Z72" s="41">
        <v>0</v>
      </c>
      <c r="AA72" s="18">
        <v>0</v>
      </c>
      <c r="AB72" t="s">
        <v>8</v>
      </c>
    </row>
    <row r="73" spans="1:28" s="3" customFormat="1" x14ac:dyDescent="0.25">
      <c r="A73" s="11">
        <f t="shared" si="1"/>
        <v>72</v>
      </c>
      <c r="B73" s="3" t="s">
        <v>34</v>
      </c>
      <c r="C73" s="13" t="s">
        <v>83</v>
      </c>
      <c r="D73" s="13" t="s">
        <v>87</v>
      </c>
      <c r="E73" s="3" t="s">
        <v>360</v>
      </c>
      <c r="F73" s="16">
        <v>8.0107954545454554</v>
      </c>
      <c r="G73" s="17">
        <v>0.11931818181818182</v>
      </c>
      <c r="H73" s="16">
        <v>7.8914772727272728</v>
      </c>
      <c r="I73" s="18">
        <v>0.1280389756881945</v>
      </c>
      <c r="J73" s="19">
        <v>5335</v>
      </c>
      <c r="K73" s="20">
        <v>1.0104166666666667</v>
      </c>
      <c r="L73" s="18">
        <v>0.87196102431180544</v>
      </c>
      <c r="M73" s="19">
        <v>36332</v>
      </c>
      <c r="N73" s="20">
        <v>6.8810606060606059</v>
      </c>
      <c r="O73" s="19">
        <v>2846</v>
      </c>
      <c r="P73" s="14"/>
      <c r="Q73" s="48">
        <v>0.41</v>
      </c>
      <c r="R73" s="49">
        <v>0.05</v>
      </c>
      <c r="S73" s="14"/>
      <c r="T73" s="48" t="s">
        <v>402</v>
      </c>
      <c r="U73" s="48" t="s">
        <v>404</v>
      </c>
      <c r="V73" s="14"/>
      <c r="W73" s="48">
        <v>0</v>
      </c>
      <c r="X73" s="49">
        <v>0</v>
      </c>
      <c r="Y73" s="14"/>
      <c r="Z73" s="16">
        <v>0.10719696969696969</v>
      </c>
      <c r="AA73" s="18">
        <v>1.3583891328869368E-2</v>
      </c>
      <c r="AB73" t="s">
        <v>8</v>
      </c>
    </row>
    <row r="74" spans="1:28" s="3" customFormat="1" x14ac:dyDescent="0.25">
      <c r="A74" s="11">
        <f t="shared" si="1"/>
        <v>73</v>
      </c>
      <c r="B74" s="3" t="s">
        <v>34</v>
      </c>
      <c r="C74" s="13" t="s">
        <v>88</v>
      </c>
      <c r="D74" t="s">
        <v>89</v>
      </c>
      <c r="E74" s="3" t="s">
        <v>360</v>
      </c>
      <c r="F74" s="16">
        <v>12.085795454545455</v>
      </c>
      <c r="G74" s="17">
        <v>8.1060606060606055E-2</v>
      </c>
      <c r="H74" s="16">
        <v>12.004734848484848</v>
      </c>
      <c r="I74" s="18">
        <v>2.6299597696615922E-2</v>
      </c>
      <c r="J74" s="19">
        <v>1667</v>
      </c>
      <c r="K74" s="20">
        <v>0.31571969696969698</v>
      </c>
      <c r="L74" s="18">
        <v>0.97370040230338417</v>
      </c>
      <c r="M74" s="19">
        <v>61718</v>
      </c>
      <c r="N74" s="20">
        <v>11.689015151515152</v>
      </c>
      <c r="O74" s="19">
        <v>0</v>
      </c>
      <c r="P74" s="14"/>
      <c r="Q74" s="51">
        <v>0.58599999999999997</v>
      </c>
      <c r="R74" s="49">
        <v>0.05</v>
      </c>
      <c r="S74" s="14"/>
      <c r="T74" s="48" t="s">
        <v>402</v>
      </c>
      <c r="U74" s="48" t="s">
        <v>404</v>
      </c>
      <c r="V74" s="14"/>
      <c r="W74" s="48">
        <v>0</v>
      </c>
      <c r="X74" s="49">
        <v>0</v>
      </c>
      <c r="Y74" s="14"/>
      <c r="Z74" s="41">
        <v>0</v>
      </c>
      <c r="AA74" s="18">
        <v>0</v>
      </c>
      <c r="AB74" t="s">
        <v>8</v>
      </c>
    </row>
    <row r="75" spans="1:28" s="3" customFormat="1" x14ac:dyDescent="0.25">
      <c r="A75" s="11">
        <f t="shared" si="1"/>
        <v>74</v>
      </c>
      <c r="B75" s="3" t="s">
        <v>34</v>
      </c>
      <c r="C75" s="13" t="s">
        <v>88</v>
      </c>
      <c r="D75" s="13" t="s">
        <v>90</v>
      </c>
      <c r="E75" s="3" t="s">
        <v>360</v>
      </c>
      <c r="F75" s="16">
        <v>5.5374999999999996</v>
      </c>
      <c r="G75" s="17">
        <v>1.3155303030303029</v>
      </c>
      <c r="H75" s="16">
        <v>4.2219696969696967</v>
      </c>
      <c r="I75" s="18">
        <v>0.30486273102458283</v>
      </c>
      <c r="J75" s="19">
        <v>6796</v>
      </c>
      <c r="K75" s="20">
        <v>1.2871212121212121</v>
      </c>
      <c r="L75" s="18">
        <v>0.69513726897541728</v>
      </c>
      <c r="M75" s="19">
        <v>15496</v>
      </c>
      <c r="N75" s="20">
        <v>2.934848484848485</v>
      </c>
      <c r="O75" s="19">
        <v>0</v>
      </c>
      <c r="P75" s="14"/>
      <c r="Q75" s="51">
        <v>3.2629999999999999</v>
      </c>
      <c r="R75" s="49">
        <v>0.59</v>
      </c>
      <c r="S75" s="14"/>
      <c r="T75" s="48" t="s">
        <v>417</v>
      </c>
      <c r="U75" s="48" t="s">
        <v>406</v>
      </c>
      <c r="V75" s="14"/>
      <c r="W75" s="48">
        <v>0.27</v>
      </c>
      <c r="X75" s="49">
        <v>0.06</v>
      </c>
      <c r="Y75" s="14"/>
      <c r="Z75" s="16">
        <v>5.681818181818182E-3</v>
      </c>
      <c r="AA75" s="42">
        <v>1.3457742687959808E-3</v>
      </c>
      <c r="AB75" t="s">
        <v>8</v>
      </c>
    </row>
    <row r="76" spans="1:28" s="3" customFormat="1" x14ac:dyDescent="0.25">
      <c r="A76" s="11">
        <f t="shared" si="1"/>
        <v>75</v>
      </c>
      <c r="B76" s="3" t="s">
        <v>34</v>
      </c>
      <c r="C76" s="13" t="s">
        <v>88</v>
      </c>
      <c r="D76" s="13" t="s">
        <v>91</v>
      </c>
      <c r="E76" s="3" t="s">
        <v>360</v>
      </c>
      <c r="F76" s="16">
        <v>21.547916666666666</v>
      </c>
      <c r="G76" s="17">
        <v>0.17102272727272727</v>
      </c>
      <c r="H76" s="16">
        <v>21.376893939393938</v>
      </c>
      <c r="I76" s="18">
        <v>0.11965092584389121</v>
      </c>
      <c r="J76" s="19">
        <v>13505</v>
      </c>
      <c r="K76" s="20">
        <v>2.5577651515151514</v>
      </c>
      <c r="L76" s="18">
        <v>0.88034907415610897</v>
      </c>
      <c r="M76" s="19">
        <v>99365</v>
      </c>
      <c r="N76" s="20">
        <v>18.819128787878789</v>
      </c>
      <c r="O76" s="19">
        <v>0</v>
      </c>
      <c r="P76" s="14"/>
      <c r="Q76" s="51">
        <v>1.0629999999999999</v>
      </c>
      <c r="R76" s="49">
        <v>0.05</v>
      </c>
      <c r="S76" s="14"/>
      <c r="T76" s="48">
        <v>2.77</v>
      </c>
      <c r="U76" s="49">
        <v>0.13</v>
      </c>
      <c r="V76" s="14"/>
      <c r="W76" s="48">
        <v>0</v>
      </c>
      <c r="X76" s="49">
        <v>0</v>
      </c>
      <c r="Y76" s="14"/>
      <c r="Z76" s="16">
        <v>0.77784090909090908</v>
      </c>
      <c r="AA76" s="18">
        <v>3.6386993886772398E-2</v>
      </c>
      <c r="AB76" t="s">
        <v>8</v>
      </c>
    </row>
    <row r="77" spans="1:28" s="3" customFormat="1" x14ac:dyDescent="0.25">
      <c r="A77" s="11">
        <f t="shared" si="1"/>
        <v>76</v>
      </c>
      <c r="B77" s="3" t="s">
        <v>34</v>
      </c>
      <c r="C77" s="13" t="s">
        <v>88</v>
      </c>
      <c r="D77" s="13" t="s">
        <v>92</v>
      </c>
      <c r="E77" s="3" t="s">
        <v>360</v>
      </c>
      <c r="F77" s="16">
        <v>7.0967803030303029</v>
      </c>
      <c r="G77" s="17">
        <v>0.13750000000000001</v>
      </c>
      <c r="H77" s="16">
        <v>6.9592803030303028</v>
      </c>
      <c r="I77" s="18">
        <v>0.26741053204517623</v>
      </c>
      <c r="J77" s="19">
        <v>9826</v>
      </c>
      <c r="K77" s="20">
        <v>1.8609848484848486</v>
      </c>
      <c r="L77" s="18">
        <v>0.73258946795482383</v>
      </c>
      <c r="M77" s="19">
        <v>26919</v>
      </c>
      <c r="N77" s="20">
        <v>5.0982954545454549</v>
      </c>
      <c r="O77" s="19">
        <v>2991</v>
      </c>
      <c r="P77" s="14"/>
      <c r="Q77" s="51">
        <v>0.45500000000000002</v>
      </c>
      <c r="R77" s="49">
        <v>0.06</v>
      </c>
      <c r="S77" s="14"/>
      <c r="T77" s="48">
        <v>0</v>
      </c>
      <c r="U77" s="49">
        <v>0</v>
      </c>
      <c r="V77" s="14"/>
      <c r="W77" s="48">
        <v>0</v>
      </c>
      <c r="X77" s="49">
        <v>0</v>
      </c>
      <c r="Y77" s="14"/>
      <c r="Z77" s="41">
        <v>0</v>
      </c>
      <c r="AA77" s="18">
        <v>0</v>
      </c>
      <c r="AB77" t="s">
        <v>8</v>
      </c>
    </row>
    <row r="78" spans="1:28" s="3" customFormat="1" x14ac:dyDescent="0.25">
      <c r="A78" s="11">
        <f t="shared" si="1"/>
        <v>77</v>
      </c>
      <c r="B78" s="3" t="s">
        <v>34</v>
      </c>
      <c r="C78" s="13" t="s">
        <v>88</v>
      </c>
      <c r="D78" s="13" t="s">
        <v>93</v>
      </c>
      <c r="E78" s="3" t="s">
        <v>360</v>
      </c>
      <c r="F78" s="16">
        <v>11.052462121212121</v>
      </c>
      <c r="G78" s="17">
        <v>0</v>
      </c>
      <c r="H78" s="16">
        <v>11.052462121212121</v>
      </c>
      <c r="I78" s="18">
        <v>0.18625014993916755</v>
      </c>
      <c r="J78" s="19">
        <v>10869</v>
      </c>
      <c r="K78" s="20">
        <v>2.0585227272727273</v>
      </c>
      <c r="L78" s="18">
        <v>0.81374985006083245</v>
      </c>
      <c r="M78" s="19">
        <v>47488</v>
      </c>
      <c r="N78" s="20">
        <v>8.9939393939393941</v>
      </c>
      <c r="O78" s="19">
        <v>42495</v>
      </c>
      <c r="P78" s="14"/>
      <c r="Q78" s="51">
        <v>0.30199999999999999</v>
      </c>
      <c r="R78" s="49">
        <v>0.03</v>
      </c>
      <c r="S78" s="14"/>
      <c r="T78" s="48">
        <v>0</v>
      </c>
      <c r="U78" s="49">
        <v>0</v>
      </c>
      <c r="V78" s="14"/>
      <c r="W78" s="48">
        <v>0</v>
      </c>
      <c r="X78" s="49">
        <v>0</v>
      </c>
      <c r="Y78" s="14"/>
      <c r="Z78" s="41">
        <v>0</v>
      </c>
      <c r="AA78" s="18">
        <v>0</v>
      </c>
      <c r="AB78" t="s">
        <v>8</v>
      </c>
    </row>
    <row r="79" spans="1:28" s="3" customFormat="1" x14ac:dyDescent="0.25">
      <c r="A79" s="11">
        <f t="shared" si="1"/>
        <v>78</v>
      </c>
      <c r="B79" s="3" t="s">
        <v>34</v>
      </c>
      <c r="C79" s="13" t="s">
        <v>88</v>
      </c>
      <c r="D79" t="s">
        <v>94</v>
      </c>
      <c r="E79" s="3" t="s">
        <v>360</v>
      </c>
      <c r="F79" s="16">
        <v>6.9869318181818185</v>
      </c>
      <c r="G79" s="17">
        <v>0</v>
      </c>
      <c r="H79" s="16">
        <v>6.9869318181818185</v>
      </c>
      <c r="I79" s="18">
        <v>0.12675178227752026</v>
      </c>
      <c r="J79" s="19">
        <v>4676</v>
      </c>
      <c r="K79" s="20">
        <v>0.88560606060606062</v>
      </c>
      <c r="L79" s="18">
        <v>0.87324821772247974</v>
      </c>
      <c r="M79" s="19">
        <v>32215</v>
      </c>
      <c r="N79" s="20">
        <v>6.1013257575757578</v>
      </c>
      <c r="O79" s="19">
        <v>1463</v>
      </c>
      <c r="P79" s="14"/>
      <c r="Q79" s="48">
        <v>0</v>
      </c>
      <c r="R79" s="49">
        <v>0</v>
      </c>
      <c r="S79" s="14"/>
      <c r="T79" s="48">
        <v>0.28000000000000003</v>
      </c>
      <c r="U79" s="49">
        <v>0.04</v>
      </c>
      <c r="V79" s="14"/>
      <c r="W79" s="48">
        <v>0</v>
      </c>
      <c r="X79" s="49">
        <v>0</v>
      </c>
      <c r="Y79" s="14"/>
      <c r="Z79" s="41">
        <v>0</v>
      </c>
      <c r="AA79" s="18">
        <v>0</v>
      </c>
      <c r="AB79" t="s">
        <v>8</v>
      </c>
    </row>
    <row r="80" spans="1:28" s="3" customFormat="1" x14ac:dyDescent="0.25">
      <c r="A80" s="11">
        <f t="shared" si="1"/>
        <v>79</v>
      </c>
      <c r="B80" s="3" t="s">
        <v>34</v>
      </c>
      <c r="C80" s="13" t="s">
        <v>88</v>
      </c>
      <c r="D80" s="13" t="s">
        <v>95</v>
      </c>
      <c r="E80" s="3" t="s">
        <v>360</v>
      </c>
      <c r="F80" s="16">
        <v>6.2643939393939387</v>
      </c>
      <c r="G80" s="17">
        <v>1.5710227272727271</v>
      </c>
      <c r="H80" s="16">
        <v>4.6933712121212121</v>
      </c>
      <c r="I80" s="18">
        <v>0.71062507566280619</v>
      </c>
      <c r="J80" s="19">
        <v>17610</v>
      </c>
      <c r="K80" s="20">
        <v>3.3352272727272729</v>
      </c>
      <c r="L80" s="18">
        <v>0.28937492433719381</v>
      </c>
      <c r="M80" s="19">
        <v>7171</v>
      </c>
      <c r="N80" s="20">
        <v>1.3581439393939394</v>
      </c>
      <c r="O80" s="19">
        <v>0</v>
      </c>
      <c r="P80" s="14"/>
      <c r="Q80" s="51">
        <v>3.1259999999999999</v>
      </c>
      <c r="R80" s="49">
        <v>0.5</v>
      </c>
      <c r="S80" s="14"/>
      <c r="T80" s="48" t="s">
        <v>402</v>
      </c>
      <c r="U80" s="48" t="s">
        <v>404</v>
      </c>
      <c r="V80" s="14"/>
      <c r="W80" s="48">
        <v>0</v>
      </c>
      <c r="X80" s="49">
        <v>0</v>
      </c>
      <c r="Y80" s="14"/>
      <c r="Z80" s="16">
        <v>1.7992424242424244E-2</v>
      </c>
      <c r="AA80" s="42">
        <v>3.8335821798958884E-3</v>
      </c>
      <c r="AB80" t="s">
        <v>8</v>
      </c>
    </row>
    <row r="81" spans="1:28" s="3" customFormat="1" x14ac:dyDescent="0.25">
      <c r="A81" s="11">
        <f t="shared" si="1"/>
        <v>80</v>
      </c>
      <c r="B81" s="3" t="s">
        <v>34</v>
      </c>
      <c r="C81" s="13" t="s">
        <v>96</v>
      </c>
      <c r="D81" s="13" t="s">
        <v>96</v>
      </c>
      <c r="E81" s="3" t="s">
        <v>360</v>
      </c>
      <c r="F81" s="16">
        <v>55.732386363636365</v>
      </c>
      <c r="G81" s="17">
        <v>0</v>
      </c>
      <c r="H81" s="16">
        <v>55.732386363636365</v>
      </c>
      <c r="I81" s="18">
        <v>0.24627294259974783</v>
      </c>
      <c r="J81" s="19">
        <v>72470</v>
      </c>
      <c r="K81" s="20">
        <v>13.725378787878787</v>
      </c>
      <c r="L81" s="18">
        <v>0.75372705740025214</v>
      </c>
      <c r="M81" s="19">
        <v>221797</v>
      </c>
      <c r="N81" s="20">
        <v>42.007007575757576</v>
      </c>
      <c r="O81" s="19">
        <v>905</v>
      </c>
      <c r="P81" s="14"/>
      <c r="Q81" s="51">
        <v>1.5549999999999999</v>
      </c>
      <c r="R81" s="49">
        <v>0.03</v>
      </c>
      <c r="S81" s="14"/>
      <c r="T81" s="48" t="s">
        <v>402</v>
      </c>
      <c r="U81" s="48" t="s">
        <v>404</v>
      </c>
      <c r="V81" s="14"/>
      <c r="W81" s="48">
        <v>0</v>
      </c>
      <c r="X81" s="49">
        <v>0</v>
      </c>
      <c r="Y81" s="14"/>
      <c r="Z81" s="16">
        <v>1.2831439393939394</v>
      </c>
      <c r="AA81" s="18">
        <v>2.3023308763809737E-2</v>
      </c>
      <c r="AB81" t="s">
        <v>8</v>
      </c>
    </row>
    <row r="82" spans="1:28" s="3" customFormat="1" x14ac:dyDescent="0.25">
      <c r="A82" s="11">
        <f t="shared" si="1"/>
        <v>81</v>
      </c>
      <c r="B82" s="3" t="s">
        <v>97</v>
      </c>
      <c r="C82" s="3" t="s">
        <v>98</v>
      </c>
      <c r="D82" s="3" t="s">
        <v>99</v>
      </c>
      <c r="E82" s="3" t="s">
        <v>360</v>
      </c>
      <c r="F82" s="16">
        <v>3.9765151515151516</v>
      </c>
      <c r="G82" s="17">
        <v>0.28655303030303031</v>
      </c>
      <c r="H82" s="16">
        <v>3.6899621212121212</v>
      </c>
      <c r="I82" s="18">
        <v>7.468049068418621E-2</v>
      </c>
      <c r="J82" s="19">
        <v>1455</v>
      </c>
      <c r="K82" s="20">
        <v>0.27556818181818182</v>
      </c>
      <c r="L82" s="18">
        <v>0.92531950931581386</v>
      </c>
      <c r="M82" s="19">
        <v>18028</v>
      </c>
      <c r="N82" s="20">
        <v>3.4143939393939395</v>
      </c>
      <c r="O82" s="19">
        <v>14423</v>
      </c>
      <c r="P82" s="14"/>
      <c r="Q82" s="48">
        <v>0.69</v>
      </c>
      <c r="R82" s="49">
        <v>0.17</v>
      </c>
      <c r="S82" s="14"/>
      <c r="T82" s="48">
        <v>0.31</v>
      </c>
      <c r="U82" s="49">
        <v>0.08</v>
      </c>
      <c r="V82" s="14"/>
      <c r="W82" s="48">
        <v>0.22</v>
      </c>
      <c r="X82" s="49">
        <v>0.06</v>
      </c>
      <c r="Y82" s="14"/>
      <c r="Z82" s="16">
        <v>0.21212121212121213</v>
      </c>
      <c r="AA82" s="18">
        <v>5.7486013447621005E-2</v>
      </c>
      <c r="AB82" t="s">
        <v>8</v>
      </c>
    </row>
    <row r="83" spans="1:28" s="3" customFormat="1" x14ac:dyDescent="0.25">
      <c r="A83" s="11">
        <f t="shared" si="1"/>
        <v>82</v>
      </c>
      <c r="B83" s="3" t="s">
        <v>97</v>
      </c>
      <c r="C83" s="3" t="s">
        <v>98</v>
      </c>
      <c r="D83" s="3" t="s">
        <v>100</v>
      </c>
      <c r="E83" s="3" t="s">
        <v>360</v>
      </c>
      <c r="F83" s="16">
        <v>0.11477272727272728</v>
      </c>
      <c r="G83" s="19">
        <v>0</v>
      </c>
      <c r="H83" s="16">
        <v>0.11477272727272728</v>
      </c>
      <c r="I83" s="18">
        <v>1</v>
      </c>
      <c r="J83" s="19">
        <v>606</v>
      </c>
      <c r="K83" s="20">
        <v>0.11477272727272728</v>
      </c>
      <c r="L83" s="18">
        <v>0</v>
      </c>
      <c r="M83" s="19">
        <v>0</v>
      </c>
      <c r="N83" s="20">
        <v>0</v>
      </c>
      <c r="O83" s="19">
        <v>175</v>
      </c>
      <c r="P83" s="14"/>
      <c r="Q83" s="48">
        <v>0.03</v>
      </c>
      <c r="R83" s="49">
        <v>0.26</v>
      </c>
      <c r="S83" s="14"/>
      <c r="T83" s="48">
        <v>0</v>
      </c>
      <c r="U83" s="49">
        <v>0</v>
      </c>
      <c r="V83" s="14"/>
      <c r="W83" s="48">
        <v>0</v>
      </c>
      <c r="X83" s="49">
        <v>0</v>
      </c>
      <c r="Y83" s="14"/>
      <c r="Z83" s="16">
        <v>0</v>
      </c>
      <c r="AA83" s="18">
        <v>0</v>
      </c>
      <c r="AB83" t="s">
        <v>8</v>
      </c>
    </row>
    <row r="84" spans="1:28" s="3" customFormat="1" x14ac:dyDescent="0.25">
      <c r="A84" s="11">
        <f t="shared" si="1"/>
        <v>83</v>
      </c>
      <c r="B84" s="3" t="s">
        <v>97</v>
      </c>
      <c r="C84" s="3" t="s">
        <v>98</v>
      </c>
      <c r="D84" s="3" t="s">
        <v>101</v>
      </c>
      <c r="E84" s="3" t="s">
        <v>360</v>
      </c>
      <c r="F84" s="16">
        <v>2.2011363636363637</v>
      </c>
      <c r="G84" s="17">
        <v>0.1168560606060606</v>
      </c>
      <c r="H84" s="16">
        <v>2.0842803030303032</v>
      </c>
      <c r="I84" s="18">
        <v>0.12712403452975918</v>
      </c>
      <c r="J84" s="19">
        <v>1399</v>
      </c>
      <c r="K84" s="20">
        <v>0.2649621212121212</v>
      </c>
      <c r="L84" s="18">
        <v>0.87287596547024071</v>
      </c>
      <c r="M84" s="19">
        <v>9606</v>
      </c>
      <c r="N84" s="20">
        <v>1.8193181818181818</v>
      </c>
      <c r="O84" s="19">
        <v>8194</v>
      </c>
      <c r="P84" s="14"/>
      <c r="Q84" s="48">
        <v>0.26</v>
      </c>
      <c r="R84" s="49">
        <v>0.12</v>
      </c>
      <c r="S84" s="14"/>
      <c r="T84" s="48">
        <v>0</v>
      </c>
      <c r="U84" s="49">
        <v>0</v>
      </c>
      <c r="V84" s="14"/>
      <c r="W84" s="48">
        <v>0.67</v>
      </c>
      <c r="X84" s="49">
        <v>0.32</v>
      </c>
      <c r="Y84" s="14"/>
      <c r="Z84" s="16">
        <v>0.46287878787878789</v>
      </c>
      <c r="AA84" s="18">
        <v>0.22208087233075874</v>
      </c>
      <c r="AB84" t="s">
        <v>8</v>
      </c>
    </row>
    <row r="85" spans="1:28" s="3" customFormat="1" x14ac:dyDescent="0.25">
      <c r="A85" s="11">
        <f t="shared" si="1"/>
        <v>84</v>
      </c>
      <c r="B85" s="3" t="s">
        <v>97</v>
      </c>
      <c r="C85" s="3" t="s">
        <v>98</v>
      </c>
      <c r="D85" s="3" t="s">
        <v>98</v>
      </c>
      <c r="E85" s="3" t="s">
        <v>360</v>
      </c>
      <c r="F85" s="16">
        <v>1.5492424242424243</v>
      </c>
      <c r="G85" s="17">
        <v>3.6742424242424243E-2</v>
      </c>
      <c r="H85" s="16">
        <v>1.5125</v>
      </c>
      <c r="I85" s="18">
        <v>0.33220636113198099</v>
      </c>
      <c r="J85" s="19">
        <v>2653</v>
      </c>
      <c r="K85" s="20">
        <v>0.50246212121212119</v>
      </c>
      <c r="L85" s="18">
        <v>0.66779363886801901</v>
      </c>
      <c r="M85" s="19">
        <v>5333</v>
      </c>
      <c r="N85" s="20">
        <v>1.0100378787878788</v>
      </c>
      <c r="O85" s="19">
        <v>505</v>
      </c>
      <c r="P85" s="14"/>
      <c r="Q85" s="48">
        <v>0.91</v>
      </c>
      <c r="R85" s="49">
        <v>0.59</v>
      </c>
      <c r="S85" s="14"/>
      <c r="T85" s="48">
        <v>0.44</v>
      </c>
      <c r="U85" s="49">
        <v>0.28000000000000003</v>
      </c>
      <c r="V85" s="14"/>
      <c r="W85" s="48">
        <v>0.38</v>
      </c>
      <c r="X85" s="49">
        <v>0.25</v>
      </c>
      <c r="Y85" s="14"/>
      <c r="Z85" s="16">
        <v>5.113636363636364E-2</v>
      </c>
      <c r="AA85" s="18">
        <v>3.3809166040571E-2</v>
      </c>
      <c r="AB85" t="s">
        <v>8</v>
      </c>
    </row>
    <row r="86" spans="1:28" s="3" customFormat="1" x14ac:dyDescent="0.25">
      <c r="A86" s="11">
        <f t="shared" si="1"/>
        <v>85</v>
      </c>
      <c r="B86" s="3" t="s">
        <v>97</v>
      </c>
      <c r="C86" s="3" t="s">
        <v>98</v>
      </c>
      <c r="D86" s="3" t="s">
        <v>102</v>
      </c>
      <c r="E86" s="3" t="s">
        <v>360</v>
      </c>
      <c r="F86" s="16">
        <v>0.2740530303030303</v>
      </c>
      <c r="G86" s="17">
        <v>4.3749999999999997E-2</v>
      </c>
      <c r="H86" s="16">
        <v>0.23030303030303031</v>
      </c>
      <c r="I86" s="18">
        <v>0</v>
      </c>
      <c r="J86" s="19">
        <v>0</v>
      </c>
      <c r="K86" s="20">
        <v>0</v>
      </c>
      <c r="L86" s="18">
        <v>1</v>
      </c>
      <c r="M86" s="19">
        <v>1216</v>
      </c>
      <c r="N86" s="20">
        <v>0.23030303030303031</v>
      </c>
      <c r="O86" s="19">
        <v>1010</v>
      </c>
      <c r="P86" s="14"/>
      <c r="Q86" s="48">
        <v>0.05</v>
      </c>
      <c r="R86" s="49">
        <v>0.18</v>
      </c>
      <c r="S86" s="14"/>
      <c r="T86" s="48">
        <v>0.21</v>
      </c>
      <c r="U86" s="49">
        <v>0.78</v>
      </c>
      <c r="V86" s="14"/>
      <c r="W86" s="48">
        <v>0</v>
      </c>
      <c r="X86" s="49">
        <v>0</v>
      </c>
      <c r="Y86" s="14"/>
      <c r="Z86" s="16">
        <v>0.11534090909090909</v>
      </c>
      <c r="AA86" s="18">
        <v>0.50082236842105265</v>
      </c>
      <c r="AB86" t="s">
        <v>8</v>
      </c>
    </row>
    <row r="87" spans="1:28" s="3" customFormat="1" x14ac:dyDescent="0.25">
      <c r="A87" s="11">
        <f t="shared" si="1"/>
        <v>86</v>
      </c>
      <c r="B87" s="3" t="s">
        <v>97</v>
      </c>
      <c r="C87" s="3" t="s">
        <v>103</v>
      </c>
      <c r="D87" s="3" t="s">
        <v>104</v>
      </c>
      <c r="E87" s="3" t="s">
        <v>360</v>
      </c>
      <c r="F87" s="16">
        <v>5.2460227272727273</v>
      </c>
      <c r="G87" s="17">
        <v>0.10568181818181818</v>
      </c>
      <c r="H87" s="16">
        <v>5.1403409090909093</v>
      </c>
      <c r="I87" s="18">
        <v>0.59131940606462541</v>
      </c>
      <c r="J87" s="19">
        <v>16049</v>
      </c>
      <c r="K87" s="20">
        <v>3.0395833333333333</v>
      </c>
      <c r="L87" s="18">
        <v>0.40868059393537448</v>
      </c>
      <c r="M87" s="19">
        <v>11092</v>
      </c>
      <c r="N87" s="20">
        <v>2.1007575757575756</v>
      </c>
      <c r="O87" s="19">
        <v>4892</v>
      </c>
      <c r="P87" s="14"/>
      <c r="Q87" s="48">
        <v>1.48</v>
      </c>
      <c r="R87" s="49">
        <v>0.28000000000000003</v>
      </c>
      <c r="S87" s="14"/>
      <c r="T87" s="48" t="s">
        <v>418</v>
      </c>
      <c r="U87" s="48" t="s">
        <v>419</v>
      </c>
      <c r="V87" s="14"/>
      <c r="W87" s="48">
        <v>0.49</v>
      </c>
      <c r="X87" s="49">
        <v>0.1</v>
      </c>
      <c r="Y87" s="14"/>
      <c r="Z87" s="16">
        <v>1.1551136363636363</v>
      </c>
      <c r="AA87" s="18">
        <v>0.22471537526251795</v>
      </c>
      <c r="AB87" t="s">
        <v>8</v>
      </c>
    </row>
    <row r="88" spans="1:28" s="3" customFormat="1" x14ac:dyDescent="0.25">
      <c r="A88" s="11">
        <f t="shared" si="1"/>
        <v>87</v>
      </c>
      <c r="B88" s="3" t="s">
        <v>97</v>
      </c>
      <c r="C88" s="3" t="s">
        <v>103</v>
      </c>
      <c r="D88" s="3" t="s">
        <v>105</v>
      </c>
      <c r="E88" s="3" t="s">
        <v>360</v>
      </c>
      <c r="F88" s="16">
        <v>5.6357954545454545</v>
      </c>
      <c r="G88" s="17">
        <v>0.57499999999999996</v>
      </c>
      <c r="H88" s="16">
        <v>5.0607954545454543</v>
      </c>
      <c r="I88" s="18">
        <v>0.36899816623629356</v>
      </c>
      <c r="J88" s="19">
        <v>9359</v>
      </c>
      <c r="K88" s="20">
        <v>1.8674242424242424</v>
      </c>
      <c r="L88" s="18">
        <v>0.63100183376370644</v>
      </c>
      <c r="M88" s="19">
        <v>17361</v>
      </c>
      <c r="N88" s="20">
        <v>3.1933712121212121</v>
      </c>
      <c r="O88" s="19">
        <v>0</v>
      </c>
      <c r="P88" s="14"/>
      <c r="Q88" s="48">
        <v>0.63</v>
      </c>
      <c r="R88" s="49">
        <v>0.11</v>
      </c>
      <c r="S88" s="14"/>
      <c r="T88" s="48">
        <v>0.89</v>
      </c>
      <c r="U88" s="49">
        <v>0.16</v>
      </c>
      <c r="V88" s="14"/>
      <c r="W88" s="48">
        <v>0</v>
      </c>
      <c r="X88" s="49">
        <v>0</v>
      </c>
      <c r="Y88" s="14"/>
      <c r="Z88" s="16">
        <v>1.7346590909090909</v>
      </c>
      <c r="AA88" s="18">
        <v>0.3427641181093522</v>
      </c>
      <c r="AB88" t="s">
        <v>8</v>
      </c>
    </row>
    <row r="89" spans="1:28" s="3" customFormat="1" x14ac:dyDescent="0.25">
      <c r="A89" s="11">
        <f t="shared" si="1"/>
        <v>88</v>
      </c>
      <c r="B89" s="3" t="s">
        <v>97</v>
      </c>
      <c r="C89" s="3" t="s">
        <v>103</v>
      </c>
      <c r="D89" s="3" t="s">
        <v>106</v>
      </c>
      <c r="E89" s="3" t="s">
        <v>360</v>
      </c>
      <c r="F89" s="16">
        <v>5.8250000000000002</v>
      </c>
      <c r="G89" s="17">
        <v>0</v>
      </c>
      <c r="H89" s="16">
        <v>5.8250000000000002</v>
      </c>
      <c r="I89" s="18">
        <v>0.19147483417869682</v>
      </c>
      <c r="J89" s="19">
        <v>5889</v>
      </c>
      <c r="K89" s="20">
        <v>1.115340909090909</v>
      </c>
      <c r="L89" s="18">
        <v>0.80852516582130318</v>
      </c>
      <c r="M89" s="19">
        <v>24867</v>
      </c>
      <c r="N89" s="20">
        <v>4.7096590909090912</v>
      </c>
      <c r="O89" s="19">
        <v>737</v>
      </c>
      <c r="P89" s="14"/>
      <c r="Q89" s="48">
        <v>0.56000000000000005</v>
      </c>
      <c r="R89" s="49">
        <v>0.1</v>
      </c>
      <c r="S89" s="14"/>
      <c r="T89" s="48" t="s">
        <v>420</v>
      </c>
      <c r="U89" s="48" t="s">
        <v>408</v>
      </c>
      <c r="V89" s="14"/>
      <c r="W89" s="48">
        <v>0</v>
      </c>
      <c r="X89" s="49">
        <v>0</v>
      </c>
      <c r="Y89" s="14"/>
      <c r="Z89" s="16">
        <v>1.3265151515151514</v>
      </c>
      <c r="AA89" s="18">
        <v>0.22772792300689293</v>
      </c>
      <c r="AB89" t="s">
        <v>8</v>
      </c>
    </row>
    <row r="90" spans="1:28" s="3" customFormat="1" x14ac:dyDescent="0.25">
      <c r="A90" s="11">
        <f t="shared" si="1"/>
        <v>89</v>
      </c>
      <c r="B90" s="3" t="s">
        <v>97</v>
      </c>
      <c r="C90" s="3" t="s">
        <v>103</v>
      </c>
      <c r="D90" s="3" t="s">
        <v>107</v>
      </c>
      <c r="E90" s="3" t="s">
        <v>360</v>
      </c>
      <c r="F90" s="16">
        <v>10.200378787878789</v>
      </c>
      <c r="G90" s="17">
        <v>0.46250000000000002</v>
      </c>
      <c r="H90" s="16">
        <v>9.7378787878787882</v>
      </c>
      <c r="I90" s="18">
        <v>0.3411583942741559</v>
      </c>
      <c r="J90" s="19">
        <v>17541</v>
      </c>
      <c r="K90" s="20">
        <v>3.322159090909091</v>
      </c>
      <c r="L90" s="18">
        <v>0.65884160572584405</v>
      </c>
      <c r="M90" s="19">
        <v>33875</v>
      </c>
      <c r="N90" s="20">
        <v>6.4157196969696972</v>
      </c>
      <c r="O90" s="19">
        <v>1155</v>
      </c>
      <c r="P90" s="14"/>
      <c r="Q90" s="48">
        <v>1.51</v>
      </c>
      <c r="R90" s="49">
        <v>0.15</v>
      </c>
      <c r="S90" s="14"/>
      <c r="T90" s="48" t="s">
        <v>421</v>
      </c>
      <c r="U90" s="48" t="s">
        <v>422</v>
      </c>
      <c r="V90" s="14"/>
      <c r="W90" s="48">
        <v>1.22</v>
      </c>
      <c r="X90" s="49">
        <v>0.13</v>
      </c>
      <c r="Y90" s="14"/>
      <c r="Z90" s="16">
        <v>2.8820075757575756</v>
      </c>
      <c r="AA90" s="18">
        <v>0.29595845651159169</v>
      </c>
      <c r="AB90" t="s">
        <v>8</v>
      </c>
    </row>
    <row r="91" spans="1:28" s="3" customFormat="1" x14ac:dyDescent="0.25">
      <c r="A91" s="11">
        <f t="shared" si="1"/>
        <v>90</v>
      </c>
      <c r="B91" s="3" t="s">
        <v>97</v>
      </c>
      <c r="C91" s="3" t="s">
        <v>103</v>
      </c>
      <c r="D91" s="3" t="s">
        <v>108</v>
      </c>
      <c r="E91" s="3" t="s">
        <v>360</v>
      </c>
      <c r="F91" s="16">
        <v>13.350568181818181</v>
      </c>
      <c r="G91" s="17">
        <v>0.26780303030303032</v>
      </c>
      <c r="H91" s="16">
        <v>13.082765151515151</v>
      </c>
      <c r="I91" s="18">
        <v>0.30272015287288101</v>
      </c>
      <c r="J91" s="19">
        <v>20911</v>
      </c>
      <c r="K91" s="20">
        <v>3.9604166666666667</v>
      </c>
      <c r="L91" s="18">
        <v>0.6972798471271191</v>
      </c>
      <c r="M91" s="19">
        <v>48166</v>
      </c>
      <c r="N91" s="20">
        <v>9.1223484848484855</v>
      </c>
      <c r="O91" s="19">
        <v>16495</v>
      </c>
      <c r="P91" s="14"/>
      <c r="Q91" s="51">
        <v>0.4</v>
      </c>
      <c r="R91" s="49">
        <v>0.03</v>
      </c>
      <c r="S91" s="14"/>
      <c r="T91" s="48" t="s">
        <v>402</v>
      </c>
      <c r="U91" s="48" t="s">
        <v>404</v>
      </c>
      <c r="V91" s="14"/>
      <c r="W91" s="48">
        <v>0.13</v>
      </c>
      <c r="X91" s="49">
        <v>0.01</v>
      </c>
      <c r="Y91" s="14"/>
      <c r="Z91" s="16">
        <v>0.54829545454545459</v>
      </c>
      <c r="AA91" s="18">
        <v>4.1909752884462269E-2</v>
      </c>
      <c r="AB91" t="s">
        <v>8</v>
      </c>
    </row>
    <row r="92" spans="1:28" s="3" customFormat="1" x14ac:dyDescent="0.25">
      <c r="A92" s="11">
        <f t="shared" si="1"/>
        <v>91</v>
      </c>
      <c r="B92" t="s">
        <v>109</v>
      </c>
      <c r="C92" s="3" t="s">
        <v>110</v>
      </c>
      <c r="D92" s="13" t="s">
        <v>111</v>
      </c>
      <c r="E92" s="3" t="s">
        <v>360</v>
      </c>
      <c r="F92" s="16">
        <v>1.6748106060606061</v>
      </c>
      <c r="G92" s="17">
        <v>9.8484848484848481E-2</v>
      </c>
      <c r="H92" s="16">
        <v>1.5763257575757577</v>
      </c>
      <c r="I92" s="18">
        <v>0.45728703592454639</v>
      </c>
      <c r="J92" s="19">
        <v>3806</v>
      </c>
      <c r="K92" s="20">
        <v>0.72083333333333333</v>
      </c>
      <c r="L92" s="18">
        <v>0.54271296407545355</v>
      </c>
      <c r="M92" s="19">
        <v>4517</v>
      </c>
      <c r="N92" s="20">
        <v>0.85549242424242422</v>
      </c>
      <c r="O92" s="19">
        <v>1621</v>
      </c>
      <c r="P92" s="19"/>
      <c r="Q92" s="48">
        <v>0.42</v>
      </c>
      <c r="R92" s="49">
        <v>0.25</v>
      </c>
      <c r="S92" s="19"/>
      <c r="T92" s="48">
        <v>0</v>
      </c>
      <c r="U92" s="49">
        <v>0</v>
      </c>
      <c r="V92" s="19"/>
      <c r="W92" s="48">
        <v>0</v>
      </c>
      <c r="X92" s="49">
        <v>0</v>
      </c>
      <c r="Y92" s="19"/>
      <c r="Z92" s="16">
        <v>1.3068181818181817E-2</v>
      </c>
      <c r="AA92" s="42">
        <v>8.2902799471344449E-3</v>
      </c>
      <c r="AB92" t="s">
        <v>8</v>
      </c>
    </row>
    <row r="93" spans="1:28" s="3" customFormat="1" x14ac:dyDescent="0.25">
      <c r="A93" s="11">
        <f t="shared" si="1"/>
        <v>92</v>
      </c>
      <c r="B93" t="s">
        <v>109</v>
      </c>
      <c r="C93" s="3" t="s">
        <v>110</v>
      </c>
      <c r="D93" s="13" t="s">
        <v>112</v>
      </c>
      <c r="E93" s="3" t="s">
        <v>360</v>
      </c>
      <c r="F93" s="16">
        <v>3.1193181818181817</v>
      </c>
      <c r="G93" s="17">
        <v>0.18181818181818182</v>
      </c>
      <c r="H93" s="16">
        <v>2.9375</v>
      </c>
      <c r="I93" s="18">
        <v>0.38156028368794326</v>
      </c>
      <c r="J93" s="19">
        <v>5918</v>
      </c>
      <c r="K93" s="20">
        <v>1.1208333333333333</v>
      </c>
      <c r="L93" s="18">
        <v>0.61843971631205674</v>
      </c>
      <c r="M93" s="19">
        <v>9592</v>
      </c>
      <c r="N93" s="20">
        <v>1.8166666666666667</v>
      </c>
      <c r="O93" s="19">
        <v>5250</v>
      </c>
      <c r="P93" s="19"/>
      <c r="Q93" s="48">
        <v>1.19</v>
      </c>
      <c r="R93" s="49">
        <v>0.38</v>
      </c>
      <c r="S93" s="19"/>
      <c r="T93" s="48" t="s">
        <v>402</v>
      </c>
      <c r="U93" s="49">
        <v>0</v>
      </c>
      <c r="V93" s="19"/>
      <c r="W93" s="48">
        <v>0.08</v>
      </c>
      <c r="X93" s="49">
        <v>2.7E-2</v>
      </c>
      <c r="Y93" s="19"/>
      <c r="Z93" s="16">
        <v>3.9015151515151517E-2</v>
      </c>
      <c r="AA93" s="42">
        <v>1.3281753707285623E-2</v>
      </c>
      <c r="AB93" t="s">
        <v>8</v>
      </c>
    </row>
    <row r="94" spans="1:28" s="3" customFormat="1" x14ac:dyDescent="0.25">
      <c r="A94" s="11">
        <f t="shared" si="1"/>
        <v>93</v>
      </c>
      <c r="B94" t="s">
        <v>109</v>
      </c>
      <c r="C94" s="3" t="s">
        <v>110</v>
      </c>
      <c r="D94" s="13" t="s">
        <v>110</v>
      </c>
      <c r="E94" s="3" t="s">
        <v>360</v>
      </c>
      <c r="F94" s="16">
        <v>1.865340909090909</v>
      </c>
      <c r="G94" s="17">
        <v>0.44753787878787876</v>
      </c>
      <c r="H94" s="16">
        <v>1.4178030303030302</v>
      </c>
      <c r="I94" s="18">
        <v>0.73590702644937223</v>
      </c>
      <c r="J94" s="19">
        <v>5509</v>
      </c>
      <c r="K94" s="20">
        <v>1.0433712121212122</v>
      </c>
      <c r="L94" s="18">
        <v>0.26409297355062789</v>
      </c>
      <c r="M94" s="19">
        <v>1977</v>
      </c>
      <c r="N94" s="20">
        <v>0.3744318181818182</v>
      </c>
      <c r="O94" s="19">
        <v>0</v>
      </c>
      <c r="P94" s="19"/>
      <c r="Q94" s="51">
        <v>1.2</v>
      </c>
      <c r="R94" s="49">
        <v>0.64</v>
      </c>
      <c r="S94" s="19"/>
      <c r="T94" s="48" t="s">
        <v>423</v>
      </c>
      <c r="U94" s="49">
        <v>0.08</v>
      </c>
      <c r="V94" s="19"/>
      <c r="W94" s="48">
        <v>0</v>
      </c>
      <c r="X94" s="49">
        <v>0</v>
      </c>
      <c r="Y94" s="19"/>
      <c r="Z94" s="16">
        <v>0.4</v>
      </c>
      <c r="AA94" s="42">
        <v>0.28212663638792418</v>
      </c>
      <c r="AB94" t="s">
        <v>8</v>
      </c>
    </row>
    <row r="95" spans="1:28" s="3" customFormat="1" x14ac:dyDescent="0.25">
      <c r="A95" s="11">
        <f t="shared" si="1"/>
        <v>94</v>
      </c>
      <c r="B95" t="s">
        <v>109</v>
      </c>
      <c r="C95" s="3" t="s">
        <v>110</v>
      </c>
      <c r="D95" s="13" t="s">
        <v>113</v>
      </c>
      <c r="E95" s="3" t="s">
        <v>360</v>
      </c>
      <c r="F95" s="16">
        <v>3.458333333333333</v>
      </c>
      <c r="G95" s="17">
        <v>0.58333333333333326</v>
      </c>
      <c r="H95" s="16">
        <v>2.875</v>
      </c>
      <c r="I95" s="18">
        <v>0.26745718050065875</v>
      </c>
      <c r="J95" s="19">
        <v>4060</v>
      </c>
      <c r="K95" s="20">
        <v>0.76893939393939392</v>
      </c>
      <c r="L95" s="18">
        <v>0.73254281949934119</v>
      </c>
      <c r="M95" s="19">
        <v>11120</v>
      </c>
      <c r="N95" s="20">
        <v>2.106060606060606</v>
      </c>
      <c r="O95" s="19">
        <v>1748</v>
      </c>
      <c r="P95" s="19"/>
      <c r="Q95" s="48">
        <v>1.03</v>
      </c>
      <c r="R95" s="49">
        <v>0.3</v>
      </c>
      <c r="S95" s="19"/>
      <c r="T95" s="48" t="s">
        <v>402</v>
      </c>
      <c r="U95" s="49">
        <v>0</v>
      </c>
      <c r="V95" s="19"/>
      <c r="W95" s="48">
        <v>0</v>
      </c>
      <c r="X95" s="49">
        <v>0</v>
      </c>
      <c r="Y95" s="19"/>
      <c r="Z95" s="16">
        <v>0.47878787878787876</v>
      </c>
      <c r="AA95" s="42">
        <v>0.16653491436100132</v>
      </c>
      <c r="AB95" t="s">
        <v>8</v>
      </c>
    </row>
    <row r="96" spans="1:28" s="3" customFormat="1" x14ac:dyDescent="0.25">
      <c r="A96" s="11">
        <f t="shared" si="1"/>
        <v>95</v>
      </c>
      <c r="B96" t="s">
        <v>109</v>
      </c>
      <c r="C96" s="3" t="s">
        <v>110</v>
      </c>
      <c r="D96" s="13" t="s">
        <v>114</v>
      </c>
      <c r="E96" s="3" t="s">
        <v>360</v>
      </c>
      <c r="F96" s="16">
        <v>4.7130681818181817</v>
      </c>
      <c r="G96" s="17">
        <v>1.6702651515151516</v>
      </c>
      <c r="H96" s="16">
        <v>3.0428030303030305</v>
      </c>
      <c r="I96" s="18">
        <v>0.56628905763724635</v>
      </c>
      <c r="J96" s="19">
        <v>9098</v>
      </c>
      <c r="K96" s="20">
        <v>1.7231060606060606</v>
      </c>
      <c r="L96" s="18">
        <v>0.43371094236275359</v>
      </c>
      <c r="M96" s="19">
        <v>6968</v>
      </c>
      <c r="N96" s="20">
        <v>1.3196969696969696</v>
      </c>
      <c r="O96" s="19">
        <v>2377</v>
      </c>
      <c r="P96" s="19"/>
      <c r="Q96" s="48">
        <v>3.11</v>
      </c>
      <c r="R96" s="49">
        <v>0.66</v>
      </c>
      <c r="S96" s="19"/>
      <c r="T96" s="48">
        <v>0.49</v>
      </c>
      <c r="U96" s="49">
        <v>0.1</v>
      </c>
      <c r="V96" s="19"/>
      <c r="W96" s="48">
        <v>0</v>
      </c>
      <c r="X96" s="49">
        <v>0</v>
      </c>
      <c r="Y96" s="19"/>
      <c r="Z96" s="16">
        <v>1.4962121212121211E-2</v>
      </c>
      <c r="AA96" s="42">
        <v>4.9172164820117008E-3</v>
      </c>
      <c r="AB96" t="s">
        <v>8</v>
      </c>
    </row>
    <row r="97" spans="1:29" s="3" customFormat="1" x14ac:dyDescent="0.25">
      <c r="A97" s="11">
        <f t="shared" si="1"/>
        <v>96</v>
      </c>
      <c r="B97" t="s">
        <v>109</v>
      </c>
      <c r="C97" s="3" t="s">
        <v>110</v>
      </c>
      <c r="D97" s="13" t="s">
        <v>115</v>
      </c>
      <c r="E97" s="3" t="s">
        <v>360</v>
      </c>
      <c r="F97" s="16">
        <v>4.5854166666666671</v>
      </c>
      <c r="G97" s="17">
        <v>0.42954545454545456</v>
      </c>
      <c r="H97" s="16">
        <v>4.1558712121212125</v>
      </c>
      <c r="I97" s="18">
        <v>0.40960670828965956</v>
      </c>
      <c r="J97" s="19">
        <v>8988</v>
      </c>
      <c r="K97" s="20">
        <v>1.7022727272727274</v>
      </c>
      <c r="L97" s="18">
        <v>0.59039329171034038</v>
      </c>
      <c r="M97" s="19">
        <v>12955</v>
      </c>
      <c r="N97" s="20">
        <v>2.4535984848484849</v>
      </c>
      <c r="O97" s="19">
        <v>967</v>
      </c>
      <c r="P97" s="19"/>
      <c r="Q97" s="48">
        <v>1.61</v>
      </c>
      <c r="R97" s="49">
        <v>0.35</v>
      </c>
      <c r="S97" s="19"/>
      <c r="T97" s="48">
        <v>0.55000000000000004</v>
      </c>
      <c r="U97" s="49">
        <v>0.12</v>
      </c>
      <c r="V97" s="19"/>
      <c r="W97" s="48">
        <v>0.08</v>
      </c>
      <c r="X97" s="49">
        <v>1.7999999999999999E-2</v>
      </c>
      <c r="Y97" s="19"/>
      <c r="Z97" s="16">
        <v>5.3030303030303032E-2</v>
      </c>
      <c r="AA97" s="42">
        <v>1.2760333591578179E-2</v>
      </c>
      <c r="AB97" t="s">
        <v>8</v>
      </c>
    </row>
    <row r="98" spans="1:29" s="3" customFormat="1" x14ac:dyDescent="0.25">
      <c r="A98" s="11">
        <f t="shared" si="1"/>
        <v>97</v>
      </c>
      <c r="B98" t="s">
        <v>109</v>
      </c>
      <c r="C98" s="3" t="s">
        <v>116</v>
      </c>
      <c r="D98" s="13" t="s">
        <v>117</v>
      </c>
      <c r="E98" s="3" t="s">
        <v>360</v>
      </c>
      <c r="F98" s="16">
        <v>5.0715909090909097</v>
      </c>
      <c r="G98" s="17">
        <v>1.6215909090909091</v>
      </c>
      <c r="H98" s="16">
        <v>3.45</v>
      </c>
      <c r="I98" s="18">
        <v>0.74774923144488359</v>
      </c>
      <c r="J98" s="19">
        <v>13621</v>
      </c>
      <c r="K98" s="20">
        <v>2.5797348484848484</v>
      </c>
      <c r="L98" s="18">
        <v>0.25225076855511636</v>
      </c>
      <c r="M98" s="19">
        <v>4595</v>
      </c>
      <c r="N98" s="20">
        <v>0.87026515151515149</v>
      </c>
      <c r="O98" s="19">
        <v>1409</v>
      </c>
      <c r="P98" s="19"/>
      <c r="Q98" s="51">
        <v>3.6</v>
      </c>
      <c r="R98" s="49">
        <v>0.71</v>
      </c>
      <c r="S98" s="19"/>
      <c r="T98" s="51">
        <v>0.3</v>
      </c>
      <c r="U98" s="49">
        <v>0.06</v>
      </c>
      <c r="V98" s="19"/>
      <c r="W98" s="48">
        <v>0.04</v>
      </c>
      <c r="X98" s="49">
        <v>1.0999999999999999E-2</v>
      </c>
      <c r="Y98" s="19"/>
      <c r="Z98" s="41">
        <v>0</v>
      </c>
      <c r="AA98" s="18">
        <v>0</v>
      </c>
      <c r="AB98" t="s">
        <v>8</v>
      </c>
    </row>
    <row r="99" spans="1:29" s="3" customFormat="1" x14ac:dyDescent="0.25">
      <c r="A99" s="11">
        <f t="shared" si="1"/>
        <v>98</v>
      </c>
      <c r="B99" t="s">
        <v>109</v>
      </c>
      <c r="C99" s="3" t="s">
        <v>116</v>
      </c>
      <c r="D99" s="13" t="s">
        <v>118</v>
      </c>
      <c r="E99" s="3" t="s">
        <v>360</v>
      </c>
      <c r="F99" s="16">
        <v>4.5583333333333327</v>
      </c>
      <c r="G99" s="17">
        <v>0.48181818181818181</v>
      </c>
      <c r="H99" s="16">
        <v>4.0765151515151512</v>
      </c>
      <c r="I99" s="18">
        <v>0.76022114848541167</v>
      </c>
      <c r="J99" s="19">
        <v>16363</v>
      </c>
      <c r="K99" s="20">
        <v>3.0990530303030304</v>
      </c>
      <c r="L99" s="18">
        <v>0.23977885151458839</v>
      </c>
      <c r="M99" s="19">
        <v>5161</v>
      </c>
      <c r="N99" s="20">
        <v>0.97746212121212117</v>
      </c>
      <c r="O99" s="19">
        <v>920</v>
      </c>
      <c r="P99" s="19"/>
      <c r="Q99" s="48">
        <v>3.03</v>
      </c>
      <c r="R99" s="49">
        <v>0.66</v>
      </c>
      <c r="S99" s="19"/>
      <c r="T99" s="48">
        <v>0</v>
      </c>
      <c r="U99" s="49">
        <v>0</v>
      </c>
      <c r="V99" s="19"/>
      <c r="W99" s="48">
        <v>0.19</v>
      </c>
      <c r="X99" s="49">
        <v>4.5999999999999999E-2</v>
      </c>
      <c r="Y99" s="19"/>
      <c r="Z99" s="16">
        <v>3.0492424242424241E-2</v>
      </c>
      <c r="AA99" s="42">
        <v>7.4800223006876044E-3</v>
      </c>
      <c r="AB99" t="s">
        <v>8</v>
      </c>
    </row>
    <row r="100" spans="1:29" s="3" customFormat="1" x14ac:dyDescent="0.25">
      <c r="A100" s="11">
        <f t="shared" si="1"/>
        <v>99</v>
      </c>
      <c r="B100" t="s">
        <v>109</v>
      </c>
      <c r="C100" s="3" t="s">
        <v>116</v>
      </c>
      <c r="D100" s="13" t="s">
        <v>119</v>
      </c>
      <c r="E100" s="3" t="s">
        <v>360</v>
      </c>
      <c r="F100" s="16">
        <v>4.05</v>
      </c>
      <c r="G100" s="17">
        <v>0.81231060606060601</v>
      </c>
      <c r="H100" s="16">
        <v>3.237689393939394</v>
      </c>
      <c r="I100" s="18">
        <v>0.58028663351857268</v>
      </c>
      <c r="J100" s="19">
        <v>9920</v>
      </c>
      <c r="K100" s="20">
        <v>1.8787878787878789</v>
      </c>
      <c r="L100" s="18">
        <v>0.41971336648142732</v>
      </c>
      <c r="M100" s="19">
        <v>7175</v>
      </c>
      <c r="N100" s="20">
        <v>1.3589015151515151</v>
      </c>
      <c r="O100" s="19">
        <v>582</v>
      </c>
      <c r="P100" s="19"/>
      <c r="Q100" s="48">
        <v>2.38</v>
      </c>
      <c r="R100" s="49">
        <v>0.59</v>
      </c>
      <c r="S100" s="19"/>
      <c r="T100" s="48" t="s">
        <v>402</v>
      </c>
      <c r="U100" s="49">
        <v>0</v>
      </c>
      <c r="V100" s="19"/>
      <c r="W100" s="48">
        <v>0</v>
      </c>
      <c r="X100" s="49">
        <v>0</v>
      </c>
      <c r="Y100" s="19"/>
      <c r="Z100" s="16">
        <v>2.0833333333333332E-2</v>
      </c>
      <c r="AA100" s="42">
        <v>6.4346300087744952E-3</v>
      </c>
      <c r="AB100" t="s">
        <v>8</v>
      </c>
    </row>
    <row r="101" spans="1:29" s="3" customFormat="1" x14ac:dyDescent="0.25">
      <c r="A101" s="11">
        <f t="shared" si="1"/>
        <v>100</v>
      </c>
      <c r="B101" t="s">
        <v>109</v>
      </c>
      <c r="C101" s="3" t="s">
        <v>120</v>
      </c>
      <c r="D101" s="13" t="s">
        <v>121</v>
      </c>
      <c r="E101" s="3" t="s">
        <v>360</v>
      </c>
      <c r="F101" s="16">
        <v>7.0189393939393945</v>
      </c>
      <c r="G101" s="17">
        <v>1.1107954545454546</v>
      </c>
      <c r="H101" s="16">
        <v>5.9081439393939394</v>
      </c>
      <c r="I101" s="18">
        <v>0.47946786343965381</v>
      </c>
      <c r="J101" s="19">
        <v>14957</v>
      </c>
      <c r="K101" s="20">
        <v>2.8327651515151517</v>
      </c>
      <c r="L101" s="18">
        <v>0.52053213656034614</v>
      </c>
      <c r="M101" s="19">
        <v>16238</v>
      </c>
      <c r="N101" s="20">
        <v>3.0753787878787877</v>
      </c>
      <c r="O101" s="19">
        <v>2149</v>
      </c>
      <c r="P101" s="19"/>
      <c r="Q101" s="48">
        <v>3.06</v>
      </c>
      <c r="R101" s="49">
        <v>0.44</v>
      </c>
      <c r="S101" s="19"/>
      <c r="T101" s="48">
        <v>1.89</v>
      </c>
      <c r="U101" s="49">
        <v>0.27</v>
      </c>
      <c r="V101" s="19"/>
      <c r="W101" s="48">
        <v>0.1</v>
      </c>
      <c r="X101" s="49">
        <v>1.6E-2</v>
      </c>
      <c r="Y101" s="19"/>
      <c r="Z101" s="16">
        <v>0.44356060606060604</v>
      </c>
      <c r="AA101" s="42">
        <v>7.5076133995832656E-2</v>
      </c>
      <c r="AB101" t="s">
        <v>8</v>
      </c>
    </row>
    <row r="102" spans="1:29" s="3" customFormat="1" x14ac:dyDescent="0.25">
      <c r="A102" s="11">
        <f t="shared" si="1"/>
        <v>101</v>
      </c>
      <c r="B102" t="s">
        <v>109</v>
      </c>
      <c r="C102" s="3" t="s">
        <v>120</v>
      </c>
      <c r="D102" s="13" t="s">
        <v>122</v>
      </c>
      <c r="E102" s="3" t="s">
        <v>360</v>
      </c>
      <c r="F102" s="16">
        <v>1.4905303030303032</v>
      </c>
      <c r="G102" s="17">
        <v>0.35170454545454544</v>
      </c>
      <c r="H102" s="16">
        <v>1.1388257575757577</v>
      </c>
      <c r="I102" s="18">
        <v>0.25561283884916014</v>
      </c>
      <c r="J102" s="19">
        <v>1537</v>
      </c>
      <c r="K102" s="20">
        <v>0.29109848484848483</v>
      </c>
      <c r="L102" s="18">
        <v>0.7443871611508398</v>
      </c>
      <c r="M102" s="19">
        <v>4476</v>
      </c>
      <c r="N102" s="20">
        <v>0.84772727272727277</v>
      </c>
      <c r="O102" s="19">
        <v>468</v>
      </c>
      <c r="P102" s="19"/>
      <c r="Q102" s="48">
        <v>0.56000000000000005</v>
      </c>
      <c r="R102" s="49">
        <v>0.37</v>
      </c>
      <c r="S102" s="19"/>
      <c r="T102" s="48" t="s">
        <v>424</v>
      </c>
      <c r="U102" s="49">
        <v>0.05</v>
      </c>
      <c r="V102" s="19"/>
      <c r="W102" s="48">
        <v>0.08</v>
      </c>
      <c r="X102" s="49">
        <v>7.0000000000000007E-2</v>
      </c>
      <c r="Y102" s="19"/>
      <c r="Z102" s="41">
        <v>0</v>
      </c>
      <c r="AA102" s="18">
        <v>0</v>
      </c>
      <c r="AB102" t="s">
        <v>8</v>
      </c>
    </row>
    <row r="103" spans="1:29" s="3" customFormat="1" x14ac:dyDescent="0.25">
      <c r="A103" s="11">
        <f t="shared" si="1"/>
        <v>102</v>
      </c>
      <c r="B103" t="s">
        <v>109</v>
      </c>
      <c r="C103" s="3" t="s">
        <v>120</v>
      </c>
      <c r="D103" s="13" t="s">
        <v>123</v>
      </c>
      <c r="E103" s="3" t="s">
        <v>360</v>
      </c>
      <c r="F103" s="16">
        <v>2.0729166666666665</v>
      </c>
      <c r="G103" s="17">
        <v>0.15397727272727274</v>
      </c>
      <c r="H103" s="16">
        <v>1.9189393939393939</v>
      </c>
      <c r="I103" s="18">
        <v>0.88768258981444925</v>
      </c>
      <c r="J103" s="19">
        <v>8994</v>
      </c>
      <c r="K103" s="20">
        <v>1.7034090909090909</v>
      </c>
      <c r="L103" s="18">
        <v>0.11231741018555072</v>
      </c>
      <c r="M103" s="19">
        <v>1138</v>
      </c>
      <c r="N103" s="20">
        <v>0.21553030303030302</v>
      </c>
      <c r="O103" s="19">
        <v>2148</v>
      </c>
      <c r="P103" s="19"/>
      <c r="Q103" s="48">
        <v>1.26</v>
      </c>
      <c r="R103" s="49">
        <v>0.61</v>
      </c>
      <c r="S103" s="19"/>
      <c r="T103" s="48">
        <v>0</v>
      </c>
      <c r="U103" s="49">
        <v>0</v>
      </c>
      <c r="V103" s="19"/>
      <c r="W103" s="48">
        <v>0</v>
      </c>
      <c r="X103" s="49">
        <v>0</v>
      </c>
      <c r="Y103" s="19"/>
      <c r="Z103" s="16">
        <v>1.7045454545454544E-2</v>
      </c>
      <c r="AA103" s="42">
        <v>8.8827477299644689E-3</v>
      </c>
      <c r="AB103" t="s">
        <v>8</v>
      </c>
      <c r="AC103" s="3" t="s">
        <v>429</v>
      </c>
    </row>
    <row r="104" spans="1:29" s="3" customFormat="1" x14ac:dyDescent="0.25">
      <c r="A104" s="11">
        <f t="shared" si="1"/>
        <v>103</v>
      </c>
      <c r="B104" t="s">
        <v>109</v>
      </c>
      <c r="C104" s="3" t="s">
        <v>120</v>
      </c>
      <c r="D104" s="13" t="s">
        <v>124</v>
      </c>
      <c r="E104" s="3" t="s">
        <v>360</v>
      </c>
      <c r="F104" s="16">
        <v>2.2840909090909092</v>
      </c>
      <c r="G104" s="17">
        <v>0.35132575757575757</v>
      </c>
      <c r="H104" s="16">
        <v>1.9327651515151516</v>
      </c>
      <c r="I104" s="18">
        <v>0.93307202351788332</v>
      </c>
      <c r="J104" s="19">
        <v>9522</v>
      </c>
      <c r="K104" s="20">
        <v>1.803409090909091</v>
      </c>
      <c r="L104" s="18">
        <v>6.6927976482116611E-2</v>
      </c>
      <c r="M104" s="19">
        <v>683</v>
      </c>
      <c r="N104" s="20">
        <v>0.12935606060606061</v>
      </c>
      <c r="O104" s="19">
        <v>0</v>
      </c>
      <c r="P104" s="19"/>
      <c r="Q104" s="48">
        <v>1.37</v>
      </c>
      <c r="R104" s="49">
        <v>0.6</v>
      </c>
      <c r="S104" s="19"/>
      <c r="T104" s="48">
        <v>0.48</v>
      </c>
      <c r="U104" s="49">
        <v>0.21</v>
      </c>
      <c r="V104" s="19"/>
      <c r="W104" s="48">
        <v>0.13</v>
      </c>
      <c r="X104" s="49">
        <v>6.9000000000000006E-2</v>
      </c>
      <c r="Y104" s="19"/>
      <c r="Z104" s="16">
        <v>2.5189393939393939E-2</v>
      </c>
      <c r="AA104" s="42">
        <v>1.3032827045565899E-2</v>
      </c>
      <c r="AB104" t="s">
        <v>8</v>
      </c>
    </row>
    <row r="105" spans="1:29" s="3" customFormat="1" x14ac:dyDescent="0.25">
      <c r="A105" s="11">
        <f t="shared" si="1"/>
        <v>104</v>
      </c>
      <c r="B105" t="s">
        <v>109</v>
      </c>
      <c r="C105" s="3" t="s">
        <v>120</v>
      </c>
      <c r="D105" s="13" t="s">
        <v>120</v>
      </c>
      <c r="E105" s="3" t="s">
        <v>360</v>
      </c>
      <c r="F105" s="16">
        <v>3.322159090909091</v>
      </c>
      <c r="G105" s="17">
        <v>1.4178030303030302</v>
      </c>
      <c r="H105" s="16">
        <v>1.9043560606060606</v>
      </c>
      <c r="I105" s="18">
        <v>0.2431626056688215</v>
      </c>
      <c r="J105" s="19">
        <v>2445</v>
      </c>
      <c r="K105" s="20">
        <v>0.46306818181818182</v>
      </c>
      <c r="L105" s="18">
        <v>0.75683739433117858</v>
      </c>
      <c r="M105" s="19">
        <v>7610</v>
      </c>
      <c r="N105" s="20">
        <v>1.4412878787878789</v>
      </c>
      <c r="O105" s="19">
        <v>2504</v>
      </c>
      <c r="P105" s="19"/>
      <c r="Q105" s="51">
        <v>2</v>
      </c>
      <c r="R105" s="49">
        <v>0.6</v>
      </c>
      <c r="S105" s="19"/>
      <c r="T105" s="48">
        <v>0</v>
      </c>
      <c r="U105" s="49">
        <v>0</v>
      </c>
      <c r="V105" s="19"/>
      <c r="W105" s="48">
        <v>0</v>
      </c>
      <c r="X105" s="49">
        <v>0</v>
      </c>
      <c r="Y105" s="19"/>
      <c r="Z105" s="16">
        <v>1.893939393939394E-3</v>
      </c>
      <c r="AA105" s="42">
        <v>9.9453008453505732E-4</v>
      </c>
      <c r="AB105" t="s">
        <v>8</v>
      </c>
    </row>
    <row r="106" spans="1:29" s="3" customFormat="1" x14ac:dyDescent="0.25">
      <c r="A106" s="11">
        <f t="shared" si="1"/>
        <v>105</v>
      </c>
      <c r="B106" t="s">
        <v>109</v>
      </c>
      <c r="C106" s="3" t="s">
        <v>120</v>
      </c>
      <c r="D106" s="13" t="s">
        <v>125</v>
      </c>
      <c r="E106" s="3" t="s">
        <v>360</v>
      </c>
      <c r="F106" s="16">
        <v>4.1225378787878793</v>
      </c>
      <c r="G106" s="17">
        <v>0.14223484848484849</v>
      </c>
      <c r="H106" s="16">
        <v>3.9803030303030305</v>
      </c>
      <c r="I106" s="18">
        <v>3.149980966882375E-2</v>
      </c>
      <c r="J106" s="19">
        <v>662</v>
      </c>
      <c r="K106" s="20">
        <v>0.12537878787878787</v>
      </c>
      <c r="L106" s="18">
        <v>0.96850019033117618</v>
      </c>
      <c r="M106" s="19">
        <v>20354</v>
      </c>
      <c r="N106" s="20">
        <v>3.8549242424242425</v>
      </c>
      <c r="O106" s="19">
        <v>0</v>
      </c>
      <c r="P106" s="19"/>
      <c r="Q106" s="48">
        <v>2.33</v>
      </c>
      <c r="R106" s="49">
        <v>0.56999999999999995</v>
      </c>
      <c r="S106" s="19"/>
      <c r="T106" s="48" t="s">
        <v>425</v>
      </c>
      <c r="U106" s="49">
        <v>0.34</v>
      </c>
      <c r="V106" s="19"/>
      <c r="W106" s="48">
        <v>0.08</v>
      </c>
      <c r="X106" s="49">
        <v>1.9E-2</v>
      </c>
      <c r="Y106" s="19"/>
      <c r="Z106" s="16">
        <v>0.19071969696969698</v>
      </c>
      <c r="AA106" s="42">
        <v>4.7915873620098977E-2</v>
      </c>
      <c r="AB106" t="s">
        <v>8</v>
      </c>
    </row>
    <row r="107" spans="1:29" s="3" customFormat="1" x14ac:dyDescent="0.25">
      <c r="A107" s="11">
        <f t="shared" si="1"/>
        <v>106</v>
      </c>
      <c r="B107" t="s">
        <v>109</v>
      </c>
      <c r="C107" s="3" t="s">
        <v>120</v>
      </c>
      <c r="D107" s="13" t="s">
        <v>126</v>
      </c>
      <c r="E107" s="3" t="s">
        <v>360</v>
      </c>
      <c r="F107" s="16">
        <v>7.4064393939393938</v>
      </c>
      <c r="G107" s="17">
        <v>0.15606060606060604</v>
      </c>
      <c r="H107" s="16">
        <v>7.2503787878787875</v>
      </c>
      <c r="I107" s="18">
        <v>0.63685282900579909</v>
      </c>
      <c r="J107" s="19">
        <v>24380</v>
      </c>
      <c r="K107" s="20">
        <v>4.6174242424242422</v>
      </c>
      <c r="L107" s="18">
        <v>0.36314717099420091</v>
      </c>
      <c r="M107" s="19">
        <v>13902</v>
      </c>
      <c r="N107" s="20">
        <v>2.6329545454545453</v>
      </c>
      <c r="O107" s="19">
        <v>7343</v>
      </c>
      <c r="P107" s="19"/>
      <c r="Q107" s="51">
        <v>3.5</v>
      </c>
      <c r="R107" s="49">
        <v>0.47</v>
      </c>
      <c r="S107" s="19"/>
      <c r="T107" s="48">
        <v>3.51</v>
      </c>
      <c r="U107" s="49">
        <v>0.47</v>
      </c>
      <c r="V107" s="19"/>
      <c r="W107" s="48">
        <v>0.65</v>
      </c>
      <c r="X107" s="49">
        <v>0.09</v>
      </c>
      <c r="Y107" s="19"/>
      <c r="Z107" s="16">
        <v>6.6666666666666666E-2</v>
      </c>
      <c r="AA107" s="42">
        <v>9.1949218954077636E-3</v>
      </c>
      <c r="AB107" t="s">
        <v>8</v>
      </c>
    </row>
    <row r="108" spans="1:29" s="3" customFormat="1" x14ac:dyDescent="0.25">
      <c r="A108" s="11">
        <f t="shared" si="1"/>
        <v>107</v>
      </c>
      <c r="B108" t="s">
        <v>109</v>
      </c>
      <c r="C108" s="3" t="s">
        <v>127</v>
      </c>
      <c r="D108" s="13" t="s">
        <v>128</v>
      </c>
      <c r="E108" s="3" t="s">
        <v>360</v>
      </c>
      <c r="F108" s="16">
        <v>4.2897727272727275</v>
      </c>
      <c r="G108" s="17">
        <v>0.28882575757575757</v>
      </c>
      <c r="H108" s="16">
        <v>4.0009469696969697</v>
      </c>
      <c r="I108" s="18">
        <v>0.28539644970414202</v>
      </c>
      <c r="J108" s="19">
        <v>6029</v>
      </c>
      <c r="K108" s="20">
        <v>1.1418560606060606</v>
      </c>
      <c r="L108" s="18">
        <v>0.71460355029585798</v>
      </c>
      <c r="M108" s="19">
        <v>15096</v>
      </c>
      <c r="N108" s="20">
        <v>2.8590909090909089</v>
      </c>
      <c r="O108" s="19">
        <v>3583</v>
      </c>
      <c r="P108" s="19"/>
      <c r="Q108" s="48">
        <v>2.2400000000000002</v>
      </c>
      <c r="R108" s="49">
        <v>0.52</v>
      </c>
      <c r="S108" s="19"/>
      <c r="T108" s="48" t="s">
        <v>426</v>
      </c>
      <c r="U108" s="49">
        <v>0.15</v>
      </c>
      <c r="V108" s="19"/>
      <c r="W108" s="48">
        <v>0.27</v>
      </c>
      <c r="X108" s="49">
        <v>6.7000000000000004E-2</v>
      </c>
      <c r="Y108" s="19"/>
      <c r="Z108" s="16">
        <v>0.11477272727272728</v>
      </c>
      <c r="AA108" s="42">
        <v>2.8686390532544379E-2</v>
      </c>
      <c r="AB108" t="s">
        <v>8</v>
      </c>
    </row>
    <row r="109" spans="1:29" s="3" customFormat="1" x14ac:dyDescent="0.25">
      <c r="A109" s="11">
        <f t="shared" si="1"/>
        <v>108</v>
      </c>
      <c r="B109" t="s">
        <v>109</v>
      </c>
      <c r="C109" s="3" t="s">
        <v>127</v>
      </c>
      <c r="D109" s="13" t="s">
        <v>129</v>
      </c>
      <c r="E109" s="3" t="s">
        <v>360</v>
      </c>
      <c r="F109" s="16">
        <v>4.6462121212121215</v>
      </c>
      <c r="G109" s="17">
        <v>1.0791666666666666</v>
      </c>
      <c r="H109" s="16">
        <v>3.5670454545454544</v>
      </c>
      <c r="I109" s="18">
        <v>9.9447807157268767E-2</v>
      </c>
      <c r="J109" s="19">
        <v>1873</v>
      </c>
      <c r="K109" s="20">
        <v>0.35473484848484849</v>
      </c>
      <c r="L109" s="18">
        <v>0.90055219284273125</v>
      </c>
      <c r="M109" s="19">
        <v>16961</v>
      </c>
      <c r="N109" s="20">
        <v>3.2123106060606061</v>
      </c>
      <c r="O109" s="19">
        <v>1354</v>
      </c>
      <c r="P109" s="19"/>
      <c r="Q109" s="48">
        <v>2.81</v>
      </c>
      <c r="R109" s="49">
        <v>0.6</v>
      </c>
      <c r="S109" s="19"/>
      <c r="T109" s="48" t="s">
        <v>427</v>
      </c>
      <c r="U109" s="49">
        <v>0.36</v>
      </c>
      <c r="V109" s="19"/>
      <c r="W109" s="48">
        <v>0</v>
      </c>
      <c r="X109" s="49">
        <v>0</v>
      </c>
      <c r="Y109" s="19"/>
      <c r="Z109" s="16">
        <v>2.6136363636363635E-2</v>
      </c>
      <c r="AA109" s="42">
        <v>7.327174259318254E-3</v>
      </c>
      <c r="AB109" t="s">
        <v>8</v>
      </c>
    </row>
    <row r="110" spans="1:29" s="3" customFormat="1" x14ac:dyDescent="0.25">
      <c r="A110" s="11">
        <f t="shared" si="1"/>
        <v>109</v>
      </c>
      <c r="B110" t="s">
        <v>109</v>
      </c>
      <c r="C110" s="3" t="s">
        <v>127</v>
      </c>
      <c r="D110" s="13" t="s">
        <v>127</v>
      </c>
      <c r="E110" s="3" t="s">
        <v>360</v>
      </c>
      <c r="F110" s="16">
        <v>4.9698863636363635</v>
      </c>
      <c r="G110" s="17">
        <v>0.4988636363636364</v>
      </c>
      <c r="H110" s="16">
        <v>4.471022727272727</v>
      </c>
      <c r="I110" s="18">
        <v>0.67780742999957644</v>
      </c>
      <c r="J110" s="19">
        <v>16001</v>
      </c>
      <c r="K110" s="20">
        <v>3.030492424242424</v>
      </c>
      <c r="L110" s="18">
        <v>0.32219257000042362</v>
      </c>
      <c r="M110" s="19">
        <v>7606</v>
      </c>
      <c r="N110" s="20">
        <v>1.4405303030303029</v>
      </c>
      <c r="O110" s="19">
        <v>0</v>
      </c>
      <c r="P110" s="19"/>
      <c r="Q110" s="48">
        <v>3.19</v>
      </c>
      <c r="R110" s="49">
        <v>0.64</v>
      </c>
      <c r="S110" s="19"/>
      <c r="T110" s="51">
        <v>2.2000000000000002</v>
      </c>
      <c r="U110" s="49">
        <v>0.44</v>
      </c>
      <c r="V110" s="19"/>
      <c r="W110" s="48">
        <v>0</v>
      </c>
      <c r="X110" s="49">
        <v>0</v>
      </c>
      <c r="Y110" s="19"/>
      <c r="Z110" s="16">
        <v>0.86155303030303032</v>
      </c>
      <c r="AA110" s="42">
        <v>0.19269708137416869</v>
      </c>
      <c r="AB110" t="s">
        <v>8</v>
      </c>
    </row>
    <row r="111" spans="1:29" s="3" customFormat="1" x14ac:dyDescent="0.25">
      <c r="A111" s="11">
        <f t="shared" si="1"/>
        <v>110</v>
      </c>
      <c r="B111" t="s">
        <v>109</v>
      </c>
      <c r="C111" s="3" t="s">
        <v>127</v>
      </c>
      <c r="D111" s="13" t="s">
        <v>87</v>
      </c>
      <c r="E111" s="3" t="s">
        <v>360</v>
      </c>
      <c r="F111" s="16">
        <v>9.5098484848484848</v>
      </c>
      <c r="G111" s="17">
        <v>1.7373106060606063</v>
      </c>
      <c r="H111" s="16">
        <v>7.7725378787878787</v>
      </c>
      <c r="I111" s="18">
        <v>0.46343721825580547</v>
      </c>
      <c r="J111" s="19">
        <v>19019</v>
      </c>
      <c r="K111" s="20">
        <v>3.6020833333333333</v>
      </c>
      <c r="L111" s="18">
        <v>0.53656278174419458</v>
      </c>
      <c r="M111" s="19">
        <v>22020</v>
      </c>
      <c r="N111" s="20">
        <v>4.1704545454545459</v>
      </c>
      <c r="O111" s="19">
        <v>2607</v>
      </c>
      <c r="P111" s="19"/>
      <c r="Q111" s="48">
        <v>5.72</v>
      </c>
      <c r="R111" s="49">
        <v>0.6</v>
      </c>
      <c r="S111" s="19"/>
      <c r="T111" s="48">
        <v>1.93</v>
      </c>
      <c r="U111" s="49">
        <v>0.2</v>
      </c>
      <c r="V111" s="19"/>
      <c r="W111" s="48">
        <v>0.63</v>
      </c>
      <c r="X111" s="49">
        <v>8.1000000000000003E-2</v>
      </c>
      <c r="Y111" s="19"/>
      <c r="Z111" s="16">
        <v>0.21079545454545454</v>
      </c>
      <c r="AA111" s="42">
        <v>2.7120543872901387E-2</v>
      </c>
      <c r="AB111" t="s">
        <v>8</v>
      </c>
    </row>
    <row r="112" spans="1:29" s="3" customFormat="1" x14ac:dyDescent="0.25">
      <c r="A112" s="11">
        <f t="shared" si="1"/>
        <v>111</v>
      </c>
      <c r="B112" t="s">
        <v>109</v>
      </c>
      <c r="C112" s="3" t="s">
        <v>127</v>
      </c>
      <c r="D112" s="13" t="s">
        <v>130</v>
      </c>
      <c r="E112" s="3" t="s">
        <v>360</v>
      </c>
      <c r="F112" s="16">
        <v>11.298106060606059</v>
      </c>
      <c r="G112" s="17">
        <v>2.1784090909090907</v>
      </c>
      <c r="H112" s="16">
        <v>9.1196969696969692</v>
      </c>
      <c r="I112" s="18">
        <v>0.1989117793653431</v>
      </c>
      <c r="J112" s="19">
        <v>9578</v>
      </c>
      <c r="K112" s="20">
        <v>1.8140151515151515</v>
      </c>
      <c r="L112" s="18">
        <v>0.80108822063465701</v>
      </c>
      <c r="M112" s="19">
        <v>38574</v>
      </c>
      <c r="N112" s="20">
        <v>7.3056818181818182</v>
      </c>
      <c r="O112" s="19">
        <v>2490</v>
      </c>
      <c r="P112" s="19"/>
      <c r="Q112" s="48">
        <v>4.68</v>
      </c>
      <c r="R112" s="49">
        <v>0.41</v>
      </c>
      <c r="S112" s="19"/>
      <c r="T112" s="48">
        <v>0.42</v>
      </c>
      <c r="U112" s="49">
        <v>0.04</v>
      </c>
      <c r="V112" s="19"/>
      <c r="W112" s="48">
        <v>0.17</v>
      </c>
      <c r="X112" s="49">
        <v>1.9E-2</v>
      </c>
      <c r="Y112" s="19"/>
      <c r="Z112" s="41">
        <v>0</v>
      </c>
      <c r="AA112" s="18">
        <v>0</v>
      </c>
      <c r="AB112" t="s">
        <v>8</v>
      </c>
    </row>
    <row r="113" spans="1:28" s="3" customFormat="1" x14ac:dyDescent="0.25">
      <c r="A113" s="11">
        <f t="shared" si="1"/>
        <v>112</v>
      </c>
      <c r="B113" t="s">
        <v>109</v>
      </c>
      <c r="C113" s="3" t="s">
        <v>127</v>
      </c>
      <c r="D113" s="13" t="s">
        <v>131</v>
      </c>
      <c r="E113" s="3" t="s">
        <v>360</v>
      </c>
      <c r="F113" s="16">
        <v>2.115719696969697</v>
      </c>
      <c r="G113" s="17">
        <v>0.89507575757575752</v>
      </c>
      <c r="H113" s="16">
        <v>1.2206439393939394</v>
      </c>
      <c r="I113" s="18">
        <v>0.52552366175329712</v>
      </c>
      <c r="J113" s="19">
        <v>3387</v>
      </c>
      <c r="K113" s="20">
        <v>0.64147727272727273</v>
      </c>
      <c r="L113" s="18">
        <v>0.47447633824670288</v>
      </c>
      <c r="M113" s="19">
        <v>3058</v>
      </c>
      <c r="N113" s="20">
        <v>0.57916666666666672</v>
      </c>
      <c r="O113" s="19">
        <v>1990</v>
      </c>
      <c r="P113" s="19"/>
      <c r="Q113" s="51">
        <v>1.9</v>
      </c>
      <c r="R113" s="49">
        <v>0.9</v>
      </c>
      <c r="S113" s="19"/>
      <c r="T113" s="48">
        <v>0.09</v>
      </c>
      <c r="U113" s="49">
        <v>0.04</v>
      </c>
      <c r="V113" s="19"/>
      <c r="W113" s="48">
        <v>0.12</v>
      </c>
      <c r="X113" s="49">
        <v>0.10100000000000001</v>
      </c>
      <c r="Y113" s="19"/>
      <c r="Z113" s="41">
        <v>0</v>
      </c>
      <c r="AA113" s="18">
        <v>0</v>
      </c>
      <c r="AB113" t="s">
        <v>8</v>
      </c>
    </row>
    <row r="114" spans="1:28" s="3" customFormat="1" x14ac:dyDescent="0.25">
      <c r="A114" s="11">
        <f t="shared" si="1"/>
        <v>113</v>
      </c>
      <c r="B114" t="s">
        <v>109</v>
      </c>
      <c r="C114" s="3" t="s">
        <v>127</v>
      </c>
      <c r="D114" s="13" t="s">
        <v>132</v>
      </c>
      <c r="E114" s="3" t="s">
        <v>360</v>
      </c>
      <c r="F114" s="16">
        <v>3.8310606060606061</v>
      </c>
      <c r="G114" s="17">
        <v>0.16079545454545455</v>
      </c>
      <c r="H114" s="16">
        <v>3.6702651515151516</v>
      </c>
      <c r="I114" s="18">
        <v>0.71035657154651943</v>
      </c>
      <c r="J114" s="19">
        <v>13766</v>
      </c>
      <c r="K114" s="20">
        <v>2.6071969696969699</v>
      </c>
      <c r="L114" s="18">
        <v>0.28964342845348057</v>
      </c>
      <c r="M114" s="19">
        <v>5613</v>
      </c>
      <c r="N114" s="20">
        <v>1.0630681818181817</v>
      </c>
      <c r="O114" s="19">
        <v>4253</v>
      </c>
      <c r="P114" s="19"/>
      <c r="Q114" s="48">
        <v>2.92</v>
      </c>
      <c r="R114" s="49">
        <v>0.76</v>
      </c>
      <c r="S114" s="19"/>
      <c r="T114" s="48">
        <v>0.44</v>
      </c>
      <c r="U114" s="49">
        <v>0.11</v>
      </c>
      <c r="V114" s="19"/>
      <c r="W114" s="48">
        <v>0</v>
      </c>
      <c r="X114" s="49">
        <v>0</v>
      </c>
      <c r="Y114" s="19"/>
      <c r="Z114" s="41">
        <v>0</v>
      </c>
      <c r="AA114" s="18">
        <v>0</v>
      </c>
      <c r="AB114" t="s">
        <v>8</v>
      </c>
    </row>
    <row r="115" spans="1:28" s="3" customFormat="1" x14ac:dyDescent="0.25">
      <c r="A115" s="11">
        <f t="shared" si="1"/>
        <v>114</v>
      </c>
      <c r="B115" s="3" t="s">
        <v>109</v>
      </c>
      <c r="C115" s="3" t="s">
        <v>127</v>
      </c>
      <c r="D115" s="13" t="s">
        <v>133</v>
      </c>
      <c r="E115" s="3" t="s">
        <v>360</v>
      </c>
      <c r="F115" s="16">
        <v>4.939772727272727</v>
      </c>
      <c r="G115" s="17">
        <v>1.2710227272727272</v>
      </c>
      <c r="H115" s="16">
        <v>3.6687500000000002</v>
      </c>
      <c r="I115" s="18">
        <v>0.22084559392906922</v>
      </c>
      <c r="J115" s="19">
        <v>4278</v>
      </c>
      <c r="K115" s="20">
        <v>0.81022727272727268</v>
      </c>
      <c r="L115" s="18">
        <v>0.77915440607093067</v>
      </c>
      <c r="M115" s="19">
        <v>15093</v>
      </c>
      <c r="N115" s="20">
        <v>2.8585227272727272</v>
      </c>
      <c r="O115" s="19">
        <v>4406</v>
      </c>
      <c r="P115" s="19"/>
      <c r="Q115" s="51">
        <v>2.4</v>
      </c>
      <c r="R115" s="49">
        <v>0.48</v>
      </c>
      <c r="S115" s="19"/>
      <c r="T115" s="48">
        <v>0</v>
      </c>
      <c r="U115" s="49">
        <v>0</v>
      </c>
      <c r="V115" s="19"/>
      <c r="W115" s="48">
        <v>0.36</v>
      </c>
      <c r="X115" s="49">
        <v>9.9000000000000005E-2</v>
      </c>
      <c r="Y115" s="19"/>
      <c r="Z115" s="16">
        <v>0.21875</v>
      </c>
      <c r="AA115" s="42">
        <v>5.9625212947189095E-2</v>
      </c>
      <c r="AB115" t="s">
        <v>8</v>
      </c>
    </row>
    <row r="116" spans="1:28" x14ac:dyDescent="0.25">
      <c r="A116" s="11">
        <f t="shared" si="1"/>
        <v>115</v>
      </c>
      <c r="B116" t="s">
        <v>134</v>
      </c>
      <c r="C116" s="13" t="s">
        <v>50</v>
      </c>
      <c r="D116" s="13" t="s">
        <v>135</v>
      </c>
      <c r="E116" s="13" t="s">
        <v>361</v>
      </c>
      <c r="F116" s="4">
        <v>19.049810606060607</v>
      </c>
      <c r="G116" s="8">
        <v>0.79886363636363622</v>
      </c>
      <c r="H116" s="4">
        <v>9.6640151515151516</v>
      </c>
      <c r="I116" s="21">
        <v>0.71528240504840668</v>
      </c>
      <c r="J116" s="10">
        <v>36498</v>
      </c>
      <c r="K116" s="4">
        <v>6.9124999999999996</v>
      </c>
      <c r="L116" s="21">
        <v>0.28471759495159332</v>
      </c>
      <c r="M116" s="10">
        <v>14528</v>
      </c>
      <c r="N116" s="4">
        <v>2.7515151515151515</v>
      </c>
      <c r="O116" s="10">
        <v>45339</v>
      </c>
      <c r="P116" s="22"/>
      <c r="Q116" s="48">
        <v>1.49</v>
      </c>
      <c r="R116" s="49">
        <v>0.14000000000000001</v>
      </c>
      <c r="S116" s="22"/>
      <c r="T116" s="48">
        <v>0</v>
      </c>
      <c r="U116" s="49">
        <v>0</v>
      </c>
      <c r="V116" s="22"/>
      <c r="W116" s="48">
        <v>0.13</v>
      </c>
      <c r="X116" s="49">
        <v>1.4E-2</v>
      </c>
      <c r="Y116" s="22"/>
      <c r="Z116" s="44">
        <v>0</v>
      </c>
      <c r="AA116" s="44">
        <v>0</v>
      </c>
      <c r="AB116" t="s">
        <v>8</v>
      </c>
    </row>
    <row r="117" spans="1:28" x14ac:dyDescent="0.25">
      <c r="A117" s="11">
        <f t="shared" si="1"/>
        <v>116</v>
      </c>
      <c r="B117" t="s">
        <v>134</v>
      </c>
      <c r="C117" s="13" t="s">
        <v>50</v>
      </c>
      <c r="D117" s="13" t="s">
        <v>136</v>
      </c>
      <c r="E117" s="13" t="s">
        <v>361</v>
      </c>
      <c r="F117" s="4">
        <v>7.264204545454545</v>
      </c>
      <c r="G117" s="8">
        <v>0.10018939393939394</v>
      </c>
      <c r="H117" s="4">
        <v>3.8304924242424243</v>
      </c>
      <c r="I117" s="21">
        <v>9.9035846724351048E-2</v>
      </c>
      <c r="J117" s="10">
        <v>2003</v>
      </c>
      <c r="K117" s="4">
        <v>0.37935606060606059</v>
      </c>
      <c r="L117" s="21">
        <v>0.90096415327564894</v>
      </c>
      <c r="M117" s="10">
        <v>18222</v>
      </c>
      <c r="N117" s="4">
        <v>3.4511363636363637</v>
      </c>
      <c r="O117" s="10">
        <v>17601</v>
      </c>
      <c r="P117" s="22"/>
      <c r="Q117" s="51">
        <v>0.6</v>
      </c>
      <c r="R117" s="49">
        <v>0.15</v>
      </c>
      <c r="S117" s="22"/>
      <c r="T117" s="48">
        <v>0</v>
      </c>
      <c r="U117" s="49">
        <v>0</v>
      </c>
      <c r="V117" s="22"/>
      <c r="W117" s="48">
        <v>0</v>
      </c>
      <c r="X117" s="49">
        <v>0</v>
      </c>
      <c r="Y117" s="22"/>
      <c r="Z117" s="44">
        <v>0</v>
      </c>
      <c r="AA117" s="44">
        <v>0</v>
      </c>
      <c r="AB117" t="s">
        <v>8</v>
      </c>
    </row>
    <row r="118" spans="1:28" x14ac:dyDescent="0.25">
      <c r="A118" s="11">
        <f t="shared" si="1"/>
        <v>117</v>
      </c>
      <c r="B118" t="s">
        <v>134</v>
      </c>
      <c r="C118" s="13" t="s">
        <v>50</v>
      </c>
      <c r="D118" s="13" t="s">
        <v>137</v>
      </c>
      <c r="E118" s="13" t="s">
        <v>361</v>
      </c>
      <c r="F118" s="4">
        <v>5.334090909090909</v>
      </c>
      <c r="G118" s="8">
        <v>2.1022727272727273E-2</v>
      </c>
      <c r="H118" s="4">
        <v>5.1905303030303029</v>
      </c>
      <c r="I118" s="21">
        <v>0.63157702692840989</v>
      </c>
      <c r="J118" s="10">
        <v>17309</v>
      </c>
      <c r="K118" s="4">
        <v>3.2782196969696971</v>
      </c>
      <c r="L118" s="21">
        <v>0.36842297307159017</v>
      </c>
      <c r="M118" s="10">
        <v>10097</v>
      </c>
      <c r="N118" s="4">
        <v>1.9123106060606061</v>
      </c>
      <c r="O118" s="10">
        <v>647</v>
      </c>
      <c r="P118" s="22"/>
      <c r="Q118" s="48">
        <v>0.56999999999999995</v>
      </c>
      <c r="R118" s="49">
        <v>0.11</v>
      </c>
      <c r="S118" s="22"/>
      <c r="T118" s="48" t="s">
        <v>402</v>
      </c>
      <c r="U118" s="49" t="s">
        <v>404</v>
      </c>
      <c r="V118" s="22"/>
      <c r="W118" s="48">
        <v>0</v>
      </c>
      <c r="X118" s="49">
        <v>0</v>
      </c>
      <c r="Y118" s="22"/>
      <c r="Z118" s="44">
        <v>0</v>
      </c>
      <c r="AA118" s="44">
        <v>0</v>
      </c>
      <c r="AB118" t="s">
        <v>8</v>
      </c>
    </row>
    <row r="119" spans="1:28" x14ac:dyDescent="0.25">
      <c r="A119" s="11">
        <f t="shared" si="1"/>
        <v>118</v>
      </c>
      <c r="B119" t="s">
        <v>134</v>
      </c>
      <c r="C119" s="13" t="s">
        <v>50</v>
      </c>
      <c r="D119" s="13" t="s">
        <v>138</v>
      </c>
      <c r="E119" s="13" t="s">
        <v>361</v>
      </c>
      <c r="F119" s="4">
        <v>2.9289772727272729</v>
      </c>
      <c r="G119" s="11">
        <v>0</v>
      </c>
      <c r="H119" s="4">
        <v>2.8573863636363637</v>
      </c>
      <c r="I119" s="21">
        <v>0.58918274010737726</v>
      </c>
      <c r="J119" s="10">
        <v>8889</v>
      </c>
      <c r="K119" s="4">
        <v>1.6835227272727273</v>
      </c>
      <c r="L119" s="21">
        <v>0.4108172598926228</v>
      </c>
      <c r="M119" s="10">
        <v>6198</v>
      </c>
      <c r="N119" s="4">
        <v>1.1738636363636363</v>
      </c>
      <c r="O119" s="10">
        <v>378</v>
      </c>
      <c r="P119" s="22"/>
      <c r="Q119" s="48">
        <v>0</v>
      </c>
      <c r="R119" s="49">
        <v>0</v>
      </c>
      <c r="S119" s="22"/>
      <c r="T119" s="48">
        <v>0</v>
      </c>
      <c r="U119" s="49">
        <v>0</v>
      </c>
      <c r="V119" s="22"/>
      <c r="W119" s="48">
        <v>0</v>
      </c>
      <c r="X119" s="49">
        <v>0</v>
      </c>
      <c r="Y119" s="22"/>
      <c r="Z119" s="44">
        <v>0</v>
      </c>
      <c r="AA119" s="44">
        <v>0</v>
      </c>
      <c r="AB119" t="s">
        <v>8</v>
      </c>
    </row>
    <row r="120" spans="1:28" x14ac:dyDescent="0.25">
      <c r="A120" s="11">
        <f t="shared" si="1"/>
        <v>119</v>
      </c>
      <c r="B120" t="s">
        <v>134</v>
      </c>
      <c r="C120" s="13" t="s">
        <v>50</v>
      </c>
      <c r="D120" s="13" t="s">
        <v>139</v>
      </c>
      <c r="E120" s="13" t="s">
        <v>361</v>
      </c>
      <c r="F120" s="4">
        <v>2.73030303030303</v>
      </c>
      <c r="G120" s="11">
        <v>0</v>
      </c>
      <c r="H120" s="4">
        <v>2.1140151515151513</v>
      </c>
      <c r="I120" s="21">
        <v>0.67461028489518005</v>
      </c>
      <c r="J120" s="10">
        <v>7530</v>
      </c>
      <c r="K120" s="4">
        <v>1.4261363636363635</v>
      </c>
      <c r="L120" s="21">
        <v>0.32538971510481995</v>
      </c>
      <c r="M120" s="10">
        <v>3632</v>
      </c>
      <c r="N120" s="4">
        <v>0.68787878787878787</v>
      </c>
      <c r="O120" s="10">
        <v>3254</v>
      </c>
      <c r="P120" s="22"/>
      <c r="Q120" s="48">
        <v>0.05</v>
      </c>
      <c r="R120" s="49">
        <v>0.02</v>
      </c>
      <c r="S120" s="22"/>
      <c r="T120" s="48">
        <v>0</v>
      </c>
      <c r="U120" s="49">
        <v>0</v>
      </c>
      <c r="V120" s="22"/>
      <c r="W120" s="48">
        <v>0</v>
      </c>
      <c r="X120" s="49">
        <v>0</v>
      </c>
      <c r="Y120" s="22"/>
      <c r="Z120" s="44">
        <v>0</v>
      </c>
      <c r="AA120" s="44">
        <v>0</v>
      </c>
      <c r="AB120" t="s">
        <v>8</v>
      </c>
    </row>
    <row r="121" spans="1:28" x14ac:dyDescent="0.25">
      <c r="A121" s="11">
        <f t="shared" si="1"/>
        <v>120</v>
      </c>
      <c r="B121" t="s">
        <v>134</v>
      </c>
      <c r="C121" s="13" t="s">
        <v>50</v>
      </c>
      <c r="D121" s="13" t="s">
        <v>140</v>
      </c>
      <c r="E121" s="13" t="s">
        <v>361</v>
      </c>
      <c r="F121" s="4">
        <v>5.8541666666666661</v>
      </c>
      <c r="G121" s="8">
        <v>0.36515151515151512</v>
      </c>
      <c r="H121" s="4">
        <v>5.439772727272727</v>
      </c>
      <c r="I121" s="21">
        <v>0.6942413480955365</v>
      </c>
      <c r="J121" s="10">
        <v>19940</v>
      </c>
      <c r="K121" s="4">
        <v>3.7765151515151514</v>
      </c>
      <c r="L121" s="21">
        <v>0.3057586519044635</v>
      </c>
      <c r="M121" s="10">
        <v>8782</v>
      </c>
      <c r="N121" s="4">
        <v>1.6632575757575758</v>
      </c>
      <c r="O121" s="10">
        <v>260</v>
      </c>
      <c r="P121" s="22"/>
      <c r="Q121" s="48">
        <v>2.2400000000000002</v>
      </c>
      <c r="R121" s="49">
        <v>0.39</v>
      </c>
      <c r="S121" s="22"/>
      <c r="T121" s="48">
        <v>0.14000000000000001</v>
      </c>
      <c r="U121" s="49">
        <v>0.02</v>
      </c>
      <c r="V121" s="22"/>
      <c r="W121" s="48">
        <v>0</v>
      </c>
      <c r="X121" s="49">
        <v>0</v>
      </c>
      <c r="Y121" s="22"/>
      <c r="Z121" s="44">
        <v>0</v>
      </c>
      <c r="AA121" s="44">
        <v>0</v>
      </c>
      <c r="AB121" t="s">
        <v>8</v>
      </c>
    </row>
    <row r="122" spans="1:28" x14ac:dyDescent="0.25">
      <c r="A122" s="11">
        <f t="shared" si="1"/>
        <v>121</v>
      </c>
      <c r="B122" t="s">
        <v>134</v>
      </c>
      <c r="C122" s="13" t="s">
        <v>50</v>
      </c>
      <c r="D122" s="13" t="s">
        <v>141</v>
      </c>
      <c r="E122" s="13" t="s">
        <v>361</v>
      </c>
      <c r="F122" s="4">
        <v>2.7157196969696971</v>
      </c>
      <c r="G122" s="11">
        <v>0</v>
      </c>
      <c r="H122" s="4">
        <v>2.7157196969696971</v>
      </c>
      <c r="I122" s="21">
        <v>0.66350512588046584</v>
      </c>
      <c r="J122" s="10">
        <v>9514</v>
      </c>
      <c r="K122" s="4">
        <v>1.8018939393939395</v>
      </c>
      <c r="L122" s="21">
        <v>0.3364948741195341</v>
      </c>
      <c r="M122" s="10">
        <v>4825</v>
      </c>
      <c r="N122" s="4">
        <v>0.91382575757575757</v>
      </c>
      <c r="O122" s="10">
        <v>0</v>
      </c>
      <c r="P122" s="22"/>
      <c r="Q122" s="48">
        <v>1.1100000000000001</v>
      </c>
      <c r="R122" s="49">
        <v>0.41</v>
      </c>
      <c r="S122" s="22"/>
      <c r="T122" s="48">
        <v>0</v>
      </c>
      <c r="U122" s="49">
        <v>0</v>
      </c>
      <c r="V122" s="22"/>
      <c r="W122" s="48">
        <v>0</v>
      </c>
      <c r="X122" s="49">
        <v>0</v>
      </c>
      <c r="Y122" s="22"/>
      <c r="Z122" s="44">
        <v>0</v>
      </c>
      <c r="AA122" s="44">
        <v>0</v>
      </c>
      <c r="AB122" t="s">
        <v>8</v>
      </c>
    </row>
    <row r="123" spans="1:28" x14ac:dyDescent="0.25">
      <c r="A123" s="11">
        <f t="shared" si="1"/>
        <v>122</v>
      </c>
      <c r="B123" t="s">
        <v>134</v>
      </c>
      <c r="C123" s="13" t="s">
        <v>50</v>
      </c>
      <c r="D123" s="13" t="s">
        <v>142</v>
      </c>
      <c r="E123" s="13" t="s">
        <v>361</v>
      </c>
      <c r="F123" s="4">
        <v>4.591477272727273</v>
      </c>
      <c r="G123" s="11">
        <v>0</v>
      </c>
      <c r="H123" s="4">
        <v>4.591477272727273</v>
      </c>
      <c r="I123" s="21">
        <v>0.55673802747184753</v>
      </c>
      <c r="J123" s="10">
        <v>13497</v>
      </c>
      <c r="K123" s="4">
        <v>2.5562499999999999</v>
      </c>
      <c r="L123" s="21">
        <v>0.44326197252815241</v>
      </c>
      <c r="M123" s="10">
        <v>10746</v>
      </c>
      <c r="N123" s="4">
        <v>2.0352272727272727</v>
      </c>
      <c r="O123" s="10">
        <v>0</v>
      </c>
      <c r="P123" s="22"/>
      <c r="Q123" s="48">
        <v>0.76</v>
      </c>
      <c r="R123" s="49">
        <v>0.17</v>
      </c>
      <c r="S123" s="22"/>
      <c r="T123" s="48">
        <v>0.05</v>
      </c>
      <c r="U123" s="49">
        <v>0.01</v>
      </c>
      <c r="V123" s="22"/>
      <c r="W123" s="48">
        <v>0</v>
      </c>
      <c r="X123" s="49">
        <v>0</v>
      </c>
      <c r="Y123" s="22"/>
      <c r="Z123" s="44">
        <v>0</v>
      </c>
      <c r="AA123" s="44">
        <v>0</v>
      </c>
      <c r="AB123" t="s">
        <v>8</v>
      </c>
    </row>
    <row r="124" spans="1:28" x14ac:dyDescent="0.25">
      <c r="A124" s="11">
        <f t="shared" si="1"/>
        <v>123</v>
      </c>
      <c r="B124" t="s">
        <v>134</v>
      </c>
      <c r="C124" s="13" t="s">
        <v>50</v>
      </c>
      <c r="D124" s="13" t="s">
        <v>143</v>
      </c>
      <c r="E124" s="13" t="s">
        <v>361</v>
      </c>
      <c r="F124" s="4">
        <v>3.8727272727272726</v>
      </c>
      <c r="G124" s="11">
        <v>0</v>
      </c>
      <c r="H124" s="4">
        <v>3.8727272727272726</v>
      </c>
      <c r="I124" s="21">
        <v>0.57912754303599379</v>
      </c>
      <c r="J124" s="10">
        <v>11842</v>
      </c>
      <c r="K124" s="4">
        <v>2.2428030303030302</v>
      </c>
      <c r="L124" s="21">
        <v>0.42087245696400627</v>
      </c>
      <c r="M124" s="10">
        <v>8606</v>
      </c>
      <c r="N124" s="4">
        <v>1.6299242424242424</v>
      </c>
      <c r="O124" s="10">
        <v>0</v>
      </c>
      <c r="P124" s="22"/>
      <c r="Q124" s="48">
        <v>1.35</v>
      </c>
      <c r="R124" s="49">
        <v>0.35</v>
      </c>
      <c r="S124" s="22"/>
      <c r="T124" s="48">
        <v>0.16</v>
      </c>
      <c r="U124" s="49">
        <v>0.04</v>
      </c>
      <c r="V124" s="22"/>
      <c r="W124" s="48">
        <v>0</v>
      </c>
      <c r="X124" s="49">
        <v>0</v>
      </c>
      <c r="Y124" s="22"/>
      <c r="Z124" s="44">
        <v>0</v>
      </c>
      <c r="AA124" s="44">
        <v>0</v>
      </c>
      <c r="AB124" t="s">
        <v>8</v>
      </c>
    </row>
    <row r="125" spans="1:28" x14ac:dyDescent="0.25">
      <c r="A125" s="11">
        <f t="shared" si="1"/>
        <v>124</v>
      </c>
      <c r="B125" t="s">
        <v>134</v>
      </c>
      <c r="C125" s="13" t="s">
        <v>50</v>
      </c>
      <c r="D125" s="13" t="s">
        <v>144</v>
      </c>
      <c r="E125" s="13" t="s">
        <v>361</v>
      </c>
      <c r="F125" s="4">
        <v>2.6282196969696967</v>
      </c>
      <c r="G125" s="11">
        <v>0</v>
      </c>
      <c r="H125" s="4">
        <v>2.6282196969696967</v>
      </c>
      <c r="I125" s="21">
        <v>0.40649996396915766</v>
      </c>
      <c r="J125" s="10">
        <v>5641</v>
      </c>
      <c r="K125" s="4">
        <v>1.0683712121212121</v>
      </c>
      <c r="L125" s="21">
        <v>0.59350003603084245</v>
      </c>
      <c r="M125" s="10">
        <v>8236</v>
      </c>
      <c r="N125" s="4">
        <v>1.5598484848484848</v>
      </c>
      <c r="O125" s="10">
        <v>0</v>
      </c>
      <c r="P125" s="22"/>
      <c r="Q125" s="51">
        <v>0.2</v>
      </c>
      <c r="R125" s="49">
        <v>0.08</v>
      </c>
      <c r="S125" s="22"/>
      <c r="T125" s="48">
        <v>0</v>
      </c>
      <c r="U125" s="49">
        <v>0</v>
      </c>
      <c r="V125" s="22"/>
      <c r="W125" s="48">
        <v>0</v>
      </c>
      <c r="X125" s="49">
        <v>0</v>
      </c>
      <c r="Y125" s="22"/>
      <c r="Z125" s="44">
        <v>0</v>
      </c>
      <c r="AA125" s="44">
        <v>0</v>
      </c>
      <c r="AB125" t="s">
        <v>8</v>
      </c>
    </row>
    <row r="126" spans="1:28" x14ac:dyDescent="0.25">
      <c r="A126" s="11">
        <f t="shared" si="1"/>
        <v>125</v>
      </c>
      <c r="B126" t="s">
        <v>134</v>
      </c>
      <c r="C126" s="13" t="s">
        <v>50</v>
      </c>
      <c r="D126" s="13" t="s">
        <v>145</v>
      </c>
      <c r="E126" s="13" t="s">
        <v>361</v>
      </c>
      <c r="F126" s="4">
        <v>3.8789772727272727</v>
      </c>
      <c r="G126" s="11">
        <v>0</v>
      </c>
      <c r="H126" s="4">
        <v>3.8789772727272727</v>
      </c>
      <c r="I126" s="21">
        <v>0.78482495971876376</v>
      </c>
      <c r="J126" s="10">
        <v>16074</v>
      </c>
      <c r="K126" s="4">
        <v>3.0443181818181819</v>
      </c>
      <c r="L126" s="21">
        <v>0.2151750402812363</v>
      </c>
      <c r="M126" s="10">
        <v>4407</v>
      </c>
      <c r="N126" s="4">
        <v>0.83465909090909096</v>
      </c>
      <c r="O126" s="10">
        <v>0</v>
      </c>
      <c r="P126" s="22"/>
      <c r="Q126" s="48">
        <v>0.69</v>
      </c>
      <c r="R126" s="49">
        <v>0.18</v>
      </c>
      <c r="S126" s="22"/>
      <c r="T126" s="48">
        <v>0.06</v>
      </c>
      <c r="U126" s="49">
        <v>0.02</v>
      </c>
      <c r="V126" s="22"/>
      <c r="W126" s="48">
        <v>0</v>
      </c>
      <c r="X126" s="49">
        <v>0</v>
      </c>
      <c r="Y126" s="22"/>
      <c r="Z126" s="44">
        <v>0</v>
      </c>
      <c r="AA126" s="44">
        <v>0</v>
      </c>
      <c r="AB126" t="s">
        <v>8</v>
      </c>
    </row>
    <row r="127" spans="1:28" x14ac:dyDescent="0.25">
      <c r="A127" s="11">
        <f t="shared" si="1"/>
        <v>126</v>
      </c>
      <c r="B127" t="s">
        <v>134</v>
      </c>
      <c r="C127" s="13" t="s">
        <v>50</v>
      </c>
      <c r="D127" s="13" t="s">
        <v>146</v>
      </c>
      <c r="E127" s="13" t="s">
        <v>361</v>
      </c>
      <c r="F127" s="4">
        <v>4.4592803030303028</v>
      </c>
      <c r="G127" s="11">
        <v>0</v>
      </c>
      <c r="H127" s="4">
        <v>4.4592803030303028</v>
      </c>
      <c r="I127" s="21">
        <v>0.6523678063283076</v>
      </c>
      <c r="J127" s="10">
        <v>15360</v>
      </c>
      <c r="K127" s="4">
        <v>2.9090909090909092</v>
      </c>
      <c r="L127" s="21">
        <v>0.34763219367169257</v>
      </c>
      <c r="M127" s="10">
        <v>8185</v>
      </c>
      <c r="N127" s="4">
        <v>1.550189393939394</v>
      </c>
      <c r="O127" s="10">
        <v>0</v>
      </c>
      <c r="P127" s="22"/>
      <c r="Q127" s="48">
        <v>1.36</v>
      </c>
      <c r="R127" s="49">
        <v>0.31</v>
      </c>
      <c r="S127" s="22"/>
      <c r="T127" s="48">
        <v>0.72</v>
      </c>
      <c r="U127" s="49">
        <v>0.16</v>
      </c>
      <c r="V127" s="22"/>
      <c r="W127" s="48">
        <v>0</v>
      </c>
      <c r="X127" s="49">
        <v>0</v>
      </c>
      <c r="Y127" s="22"/>
      <c r="Z127" s="45">
        <v>0.15965909090909092</v>
      </c>
      <c r="AA127" s="46">
        <v>3.5803779995752814E-2</v>
      </c>
      <c r="AB127" t="s">
        <v>8</v>
      </c>
    </row>
    <row r="128" spans="1:28" x14ac:dyDescent="0.25">
      <c r="A128" s="11">
        <f t="shared" si="1"/>
        <v>127</v>
      </c>
      <c r="B128" t="s">
        <v>134</v>
      </c>
      <c r="C128" s="13" t="s">
        <v>50</v>
      </c>
      <c r="D128" s="13" t="s">
        <v>147</v>
      </c>
      <c r="E128" s="13" t="s">
        <v>361</v>
      </c>
      <c r="F128" s="4">
        <v>1.8984848484848484</v>
      </c>
      <c r="G128" s="11">
        <v>0</v>
      </c>
      <c r="H128" s="4">
        <v>1.8984848484848484</v>
      </c>
      <c r="I128" s="21">
        <v>0.46837589784517158</v>
      </c>
      <c r="J128" s="10">
        <v>4695</v>
      </c>
      <c r="K128" s="4">
        <v>0.88920454545454541</v>
      </c>
      <c r="L128" s="21">
        <v>0.53162410215482847</v>
      </c>
      <c r="M128" s="10">
        <v>5329</v>
      </c>
      <c r="N128" s="4">
        <v>1.009280303030303</v>
      </c>
      <c r="O128" s="10">
        <v>0</v>
      </c>
      <c r="P128" s="22"/>
      <c r="Q128" s="48">
        <v>0.31</v>
      </c>
      <c r="R128" s="49">
        <v>0.16</v>
      </c>
      <c r="S128" s="22"/>
      <c r="T128" s="48">
        <v>0</v>
      </c>
      <c r="U128" s="49">
        <v>0</v>
      </c>
      <c r="V128" s="22"/>
      <c r="W128" s="48">
        <v>0</v>
      </c>
      <c r="X128" s="49">
        <v>0</v>
      </c>
      <c r="Y128" s="22"/>
      <c r="Z128" s="44">
        <v>0</v>
      </c>
      <c r="AA128" s="44">
        <v>0</v>
      </c>
      <c r="AB128" t="s">
        <v>8</v>
      </c>
    </row>
    <row r="129" spans="1:28" x14ac:dyDescent="0.25">
      <c r="A129" s="11">
        <f t="shared" si="1"/>
        <v>128</v>
      </c>
      <c r="B129" t="s">
        <v>134</v>
      </c>
      <c r="C129" s="13" t="s">
        <v>50</v>
      </c>
      <c r="D129" s="13" t="s">
        <v>148</v>
      </c>
      <c r="E129" s="13" t="s">
        <v>361</v>
      </c>
      <c r="F129" s="4">
        <v>0.65378787878787881</v>
      </c>
      <c r="G129" s="11">
        <v>0</v>
      </c>
      <c r="H129" s="4">
        <v>0.65378787878787881</v>
      </c>
      <c r="I129" s="21">
        <v>1</v>
      </c>
      <c r="J129" s="10">
        <v>3452</v>
      </c>
      <c r="K129" s="4">
        <v>0.65378787878787881</v>
      </c>
      <c r="L129" s="21">
        <v>0</v>
      </c>
      <c r="M129" s="10">
        <v>0</v>
      </c>
      <c r="N129" s="4">
        <v>0</v>
      </c>
      <c r="O129" s="10">
        <v>0</v>
      </c>
      <c r="P129" s="22"/>
      <c r="Q129" s="48">
        <v>0.33</v>
      </c>
      <c r="R129" s="49">
        <v>0.5</v>
      </c>
      <c r="S129" s="22"/>
      <c r="T129" s="48">
        <v>0.03</v>
      </c>
      <c r="U129" s="49">
        <v>0.05</v>
      </c>
      <c r="V129" s="22"/>
      <c r="W129" s="48">
        <v>0</v>
      </c>
      <c r="X129" s="49">
        <v>0</v>
      </c>
      <c r="Y129" s="22"/>
      <c r="Z129" s="44">
        <v>0</v>
      </c>
      <c r="AA129" s="44">
        <v>0</v>
      </c>
      <c r="AB129" t="s">
        <v>8</v>
      </c>
    </row>
    <row r="130" spans="1:28" x14ac:dyDescent="0.25">
      <c r="A130" s="11">
        <f t="shared" si="1"/>
        <v>129</v>
      </c>
      <c r="B130" t="s">
        <v>134</v>
      </c>
      <c r="C130" s="13" t="s">
        <v>50</v>
      </c>
      <c r="D130" s="13" t="s">
        <v>149</v>
      </c>
      <c r="E130" s="13" t="s">
        <v>361</v>
      </c>
      <c r="F130" s="4">
        <v>2.1918560606060606</v>
      </c>
      <c r="G130" s="11">
        <v>0</v>
      </c>
      <c r="H130" s="4">
        <v>2.1918560606060606</v>
      </c>
      <c r="I130" s="21">
        <v>1</v>
      </c>
      <c r="J130" s="10">
        <v>11573</v>
      </c>
      <c r="K130" s="4">
        <v>2.1918560606060606</v>
      </c>
      <c r="L130" s="21">
        <v>0</v>
      </c>
      <c r="M130" s="10">
        <v>0</v>
      </c>
      <c r="N130" s="4">
        <v>0</v>
      </c>
      <c r="O130" s="10">
        <v>0</v>
      </c>
      <c r="P130" s="22"/>
      <c r="Q130" s="48">
        <v>1.46</v>
      </c>
      <c r="R130" s="49">
        <v>0.67</v>
      </c>
      <c r="S130" s="22"/>
      <c r="T130" s="48">
        <v>0.01</v>
      </c>
      <c r="U130" s="49">
        <v>0.01</v>
      </c>
      <c r="V130" s="22"/>
      <c r="W130" s="48">
        <v>0</v>
      </c>
      <c r="X130" s="49">
        <v>0</v>
      </c>
      <c r="Y130" s="22"/>
      <c r="Z130" s="44">
        <v>0</v>
      </c>
      <c r="AA130" s="44">
        <v>0</v>
      </c>
      <c r="AB130" t="s">
        <v>8</v>
      </c>
    </row>
    <row r="131" spans="1:28" x14ac:dyDescent="0.25">
      <c r="A131" s="11">
        <f t="shared" si="1"/>
        <v>130</v>
      </c>
      <c r="B131" t="s">
        <v>134</v>
      </c>
      <c r="C131" s="13" t="s">
        <v>50</v>
      </c>
      <c r="D131" s="13" t="s">
        <v>150</v>
      </c>
      <c r="E131" s="13" t="s">
        <v>361</v>
      </c>
      <c r="F131" s="4">
        <v>1.5280303030303031</v>
      </c>
      <c r="G131" s="11">
        <v>0</v>
      </c>
      <c r="H131" s="4">
        <v>1.5280303030303031</v>
      </c>
      <c r="I131" s="21">
        <v>0.8341596430342092</v>
      </c>
      <c r="J131" s="10">
        <v>6730</v>
      </c>
      <c r="K131" s="4">
        <v>1.2746212121212122</v>
      </c>
      <c r="L131" s="21">
        <v>0.16584035696579078</v>
      </c>
      <c r="M131" s="10">
        <v>1338</v>
      </c>
      <c r="N131" s="4">
        <v>0.25340909090909092</v>
      </c>
      <c r="O131" s="10">
        <v>0</v>
      </c>
      <c r="P131" s="22"/>
      <c r="Q131" s="48">
        <v>1.1499999999999999</v>
      </c>
      <c r="R131" s="49">
        <v>0.75</v>
      </c>
      <c r="S131" s="22"/>
      <c r="T131" s="48">
        <v>0.04</v>
      </c>
      <c r="U131" s="49">
        <v>0.03</v>
      </c>
      <c r="V131" s="22"/>
      <c r="W131" s="48">
        <v>0</v>
      </c>
      <c r="X131" s="49">
        <v>0</v>
      </c>
      <c r="Y131" s="22"/>
      <c r="Z131" s="44">
        <v>0</v>
      </c>
      <c r="AA131" s="44">
        <v>0</v>
      </c>
      <c r="AB131" t="s">
        <v>8</v>
      </c>
    </row>
    <row r="132" spans="1:28" x14ac:dyDescent="0.25">
      <c r="A132" s="11">
        <f t="shared" ref="A132:A195" si="2">A131+1</f>
        <v>131</v>
      </c>
      <c r="B132" t="s">
        <v>134</v>
      </c>
      <c r="C132" s="13" t="s">
        <v>50</v>
      </c>
      <c r="D132" s="13" t="s">
        <v>151</v>
      </c>
      <c r="E132" s="13" t="s">
        <v>361</v>
      </c>
      <c r="F132" s="4">
        <v>2.2039772727272728</v>
      </c>
      <c r="G132" s="11">
        <v>0</v>
      </c>
      <c r="H132" s="4">
        <v>2.2039772727272728</v>
      </c>
      <c r="I132" s="21">
        <v>0.88338918965369084</v>
      </c>
      <c r="J132" s="10">
        <v>10280</v>
      </c>
      <c r="K132" s="4">
        <v>1.946969696969697</v>
      </c>
      <c r="L132" s="21">
        <v>0.11661081034630918</v>
      </c>
      <c r="M132" s="10">
        <v>1357</v>
      </c>
      <c r="N132" s="4">
        <v>0.25700757575757577</v>
      </c>
      <c r="O132" s="10">
        <v>0</v>
      </c>
      <c r="P132" s="22"/>
      <c r="Q132" s="48">
        <v>0.75</v>
      </c>
      <c r="R132" s="49">
        <v>0.34</v>
      </c>
      <c r="S132" s="22"/>
      <c r="T132" s="48">
        <v>0.03</v>
      </c>
      <c r="U132" s="49">
        <v>0.01</v>
      </c>
      <c r="V132" s="22"/>
      <c r="W132" s="48">
        <v>0</v>
      </c>
      <c r="X132" s="49">
        <v>0</v>
      </c>
      <c r="Y132" s="22"/>
      <c r="Z132" s="45">
        <v>2.556818181818182E-2</v>
      </c>
      <c r="AA132" s="46">
        <v>1.1600928074245939E-2</v>
      </c>
      <c r="AB132" t="s">
        <v>8</v>
      </c>
    </row>
    <row r="133" spans="1:28" x14ac:dyDescent="0.25">
      <c r="A133" s="11">
        <f t="shared" si="2"/>
        <v>132</v>
      </c>
      <c r="B133" t="s">
        <v>134</v>
      </c>
      <c r="C133" s="13" t="s">
        <v>50</v>
      </c>
      <c r="D133" s="13" t="s">
        <v>152</v>
      </c>
      <c r="E133" s="13" t="s">
        <v>361</v>
      </c>
      <c r="F133" s="4">
        <v>0.86382575757575752</v>
      </c>
      <c r="G133" s="11">
        <v>0</v>
      </c>
      <c r="H133" s="4">
        <v>0.86382575757575752</v>
      </c>
      <c r="I133" s="21">
        <v>0</v>
      </c>
      <c r="J133" s="10">
        <v>0</v>
      </c>
      <c r="K133" s="4">
        <v>0</v>
      </c>
      <c r="L133" s="21">
        <v>1</v>
      </c>
      <c r="M133" s="10">
        <v>4561</v>
      </c>
      <c r="N133" s="4">
        <v>0.86382575757575752</v>
      </c>
      <c r="O133" s="10">
        <v>0</v>
      </c>
      <c r="P133" s="22"/>
      <c r="Q133" s="48">
        <v>0</v>
      </c>
      <c r="R133" s="49">
        <v>0</v>
      </c>
      <c r="S133" s="22"/>
      <c r="T133" s="48" t="s">
        <v>402</v>
      </c>
      <c r="U133" s="49" t="s">
        <v>404</v>
      </c>
      <c r="V133" s="22"/>
      <c r="W133" s="48">
        <v>0</v>
      </c>
      <c r="X133" s="49">
        <v>0</v>
      </c>
      <c r="Y133" s="22"/>
      <c r="Z133" s="45">
        <v>2.2537878787878787E-2</v>
      </c>
      <c r="AA133" s="46">
        <v>2.6090769568077175E-2</v>
      </c>
      <c r="AB133" t="s">
        <v>8</v>
      </c>
    </row>
    <row r="134" spans="1:28" x14ac:dyDescent="0.25">
      <c r="A134" s="11">
        <f t="shared" si="2"/>
        <v>133</v>
      </c>
      <c r="B134" t="s">
        <v>134</v>
      </c>
      <c r="C134" s="13" t="s">
        <v>50</v>
      </c>
      <c r="D134" s="13" t="s">
        <v>153</v>
      </c>
      <c r="E134" s="13" t="s">
        <v>361</v>
      </c>
      <c r="F134" s="4">
        <v>0.74318181818181828</v>
      </c>
      <c r="G134" s="8">
        <v>3.1439393939393941E-2</v>
      </c>
      <c r="H134" s="4">
        <v>0.71174242424242429</v>
      </c>
      <c r="I134" s="21">
        <v>1</v>
      </c>
      <c r="J134" s="10">
        <v>3758</v>
      </c>
      <c r="K134" s="4">
        <v>0.71174242424242429</v>
      </c>
      <c r="L134" s="21">
        <v>0</v>
      </c>
      <c r="M134" s="10">
        <v>0</v>
      </c>
      <c r="N134" s="4">
        <v>0</v>
      </c>
      <c r="O134" s="10">
        <v>0</v>
      </c>
      <c r="P134" s="22"/>
      <c r="Q134" s="51">
        <v>0.3</v>
      </c>
      <c r="R134" s="49">
        <v>0.4</v>
      </c>
      <c r="S134" s="22"/>
      <c r="T134" s="48" t="s">
        <v>402</v>
      </c>
      <c r="U134" s="49" t="s">
        <v>404</v>
      </c>
      <c r="V134" s="22"/>
      <c r="W134" s="48">
        <v>0</v>
      </c>
      <c r="X134" s="49">
        <v>0</v>
      </c>
      <c r="Y134" s="22"/>
      <c r="Z134" s="44">
        <v>0</v>
      </c>
      <c r="AA134" s="44">
        <v>0</v>
      </c>
      <c r="AB134" t="s">
        <v>8</v>
      </c>
    </row>
    <row r="135" spans="1:28" x14ac:dyDescent="0.25">
      <c r="A135" s="11">
        <f t="shared" si="2"/>
        <v>134</v>
      </c>
      <c r="B135" t="s">
        <v>134</v>
      </c>
      <c r="C135" s="13" t="s">
        <v>50</v>
      </c>
      <c r="D135" s="13" t="s">
        <v>154</v>
      </c>
      <c r="E135" s="13" t="s">
        <v>361</v>
      </c>
      <c r="F135" s="4">
        <v>0.8268939393939394</v>
      </c>
      <c r="G135" s="11">
        <v>0</v>
      </c>
      <c r="H135" s="4">
        <v>0.8268939393939394</v>
      </c>
      <c r="I135" s="21">
        <v>1</v>
      </c>
      <c r="J135" s="10">
        <v>4366</v>
      </c>
      <c r="K135" s="4">
        <v>0.8268939393939394</v>
      </c>
      <c r="L135" s="21">
        <v>0</v>
      </c>
      <c r="M135" s="10">
        <v>0</v>
      </c>
      <c r="N135" s="4">
        <v>0</v>
      </c>
      <c r="O135" s="10">
        <v>0</v>
      </c>
      <c r="P135" s="22"/>
      <c r="Q135" s="48">
        <v>0.24</v>
      </c>
      <c r="R135" s="49">
        <v>0.28999999999999998</v>
      </c>
      <c r="S135" s="22"/>
      <c r="T135" s="48">
        <v>0.14000000000000001</v>
      </c>
      <c r="U135" s="49">
        <v>0.17</v>
      </c>
      <c r="V135" s="22"/>
      <c r="W135" s="48">
        <v>0</v>
      </c>
      <c r="X135" s="49">
        <v>0</v>
      </c>
      <c r="Y135" s="22"/>
      <c r="Z135" s="44">
        <v>0</v>
      </c>
      <c r="AA135" s="44">
        <v>0</v>
      </c>
      <c r="AB135" t="s">
        <v>8</v>
      </c>
    </row>
    <row r="136" spans="1:28" ht="30" x14ac:dyDescent="0.25">
      <c r="A136" s="11">
        <f t="shared" si="2"/>
        <v>135</v>
      </c>
      <c r="B136" t="s">
        <v>134</v>
      </c>
      <c r="C136" s="13" t="s">
        <v>50</v>
      </c>
      <c r="D136" s="13" t="s">
        <v>155</v>
      </c>
      <c r="E136" s="13" t="s">
        <v>361</v>
      </c>
      <c r="F136" s="4">
        <v>1.0045454545454546</v>
      </c>
      <c r="G136" s="11">
        <v>0</v>
      </c>
      <c r="H136" s="4">
        <v>1.0045454545454546</v>
      </c>
      <c r="I136" s="21">
        <v>0</v>
      </c>
      <c r="J136" s="10">
        <v>0</v>
      </c>
      <c r="K136" s="4">
        <v>0</v>
      </c>
      <c r="L136" s="21">
        <v>1</v>
      </c>
      <c r="M136" s="10">
        <v>5304</v>
      </c>
      <c r="N136" s="4">
        <v>1.0045454545454546</v>
      </c>
      <c r="O136" s="10">
        <v>0</v>
      </c>
      <c r="P136" s="22"/>
      <c r="Q136" s="48">
        <v>0</v>
      </c>
      <c r="R136" s="49">
        <v>0</v>
      </c>
      <c r="S136" s="22"/>
      <c r="T136" s="48">
        <v>0</v>
      </c>
      <c r="U136" s="49">
        <v>0</v>
      </c>
      <c r="V136" s="22"/>
      <c r="W136" s="48">
        <v>0</v>
      </c>
      <c r="X136" s="49">
        <v>0</v>
      </c>
      <c r="Y136" s="22"/>
      <c r="Z136" s="44">
        <v>0</v>
      </c>
      <c r="AA136" s="44">
        <v>0</v>
      </c>
      <c r="AB136" t="s">
        <v>8</v>
      </c>
    </row>
    <row r="137" spans="1:28" x14ac:dyDescent="0.25">
      <c r="A137" s="11">
        <f t="shared" si="2"/>
        <v>136</v>
      </c>
      <c r="B137" t="s">
        <v>134</v>
      </c>
      <c r="C137" s="13" t="s">
        <v>50</v>
      </c>
      <c r="D137" s="13" t="s">
        <v>156</v>
      </c>
      <c r="E137" s="13" t="s">
        <v>361</v>
      </c>
      <c r="F137" s="4">
        <v>5.8490530303030308</v>
      </c>
      <c r="G137" s="11">
        <v>0</v>
      </c>
      <c r="H137" s="4">
        <v>5.8490530303030308</v>
      </c>
      <c r="I137" s="21">
        <v>0.53323835119645113</v>
      </c>
      <c r="J137" s="10">
        <v>16468</v>
      </c>
      <c r="K137" s="4">
        <v>3.1189393939393941</v>
      </c>
      <c r="L137" s="21">
        <v>0.46676164880354881</v>
      </c>
      <c r="M137" s="10">
        <v>14415</v>
      </c>
      <c r="N137" s="4">
        <v>2.7301136363636362</v>
      </c>
      <c r="O137" s="10">
        <v>0</v>
      </c>
      <c r="P137" s="22"/>
      <c r="Q137" s="48">
        <v>0.38</v>
      </c>
      <c r="R137" s="49">
        <v>0.06</v>
      </c>
      <c r="S137" s="22"/>
      <c r="T137" s="48">
        <v>7.0000000000000007E-2</v>
      </c>
      <c r="U137" s="49">
        <v>0.01</v>
      </c>
      <c r="V137" s="22"/>
      <c r="W137" s="48">
        <v>0</v>
      </c>
      <c r="X137" s="49">
        <v>0</v>
      </c>
      <c r="Y137" s="22"/>
      <c r="Z137" s="44">
        <v>0</v>
      </c>
      <c r="AA137" s="44">
        <v>0</v>
      </c>
      <c r="AB137" t="s">
        <v>8</v>
      </c>
    </row>
    <row r="138" spans="1:28" x14ac:dyDescent="0.25">
      <c r="A138" s="11">
        <f t="shared" si="2"/>
        <v>137</v>
      </c>
      <c r="B138" t="s">
        <v>134</v>
      </c>
      <c r="C138" s="13" t="s">
        <v>50</v>
      </c>
      <c r="D138" s="13" t="s">
        <v>157</v>
      </c>
      <c r="E138" s="13" t="s">
        <v>361</v>
      </c>
      <c r="F138" s="4">
        <v>1.3422348484848483</v>
      </c>
      <c r="G138" s="11">
        <v>0</v>
      </c>
      <c r="H138" s="4">
        <v>1.3422348484848483</v>
      </c>
      <c r="I138" s="21">
        <v>0.20869197121490055</v>
      </c>
      <c r="J138" s="10">
        <v>1479</v>
      </c>
      <c r="K138" s="4">
        <v>0.28011363636363634</v>
      </c>
      <c r="L138" s="21">
        <v>0.79130802878509954</v>
      </c>
      <c r="M138" s="10">
        <v>5608</v>
      </c>
      <c r="N138" s="4">
        <v>1.062121212121212</v>
      </c>
      <c r="O138" s="10">
        <v>0</v>
      </c>
      <c r="P138" s="22"/>
      <c r="Q138" s="48">
        <v>0.39</v>
      </c>
      <c r="R138" s="49">
        <v>0.28999999999999998</v>
      </c>
      <c r="S138" s="22"/>
      <c r="T138" s="48" t="s">
        <v>402</v>
      </c>
      <c r="U138" s="49" t="s">
        <v>404</v>
      </c>
      <c r="V138" s="22"/>
      <c r="W138" s="48">
        <v>0</v>
      </c>
      <c r="X138" s="49">
        <v>0</v>
      </c>
      <c r="Y138" s="22"/>
      <c r="Z138" s="44">
        <v>0</v>
      </c>
      <c r="AA138" s="44">
        <v>0</v>
      </c>
      <c r="AB138" t="s">
        <v>8</v>
      </c>
    </row>
    <row r="139" spans="1:28" x14ac:dyDescent="0.25">
      <c r="A139" s="11">
        <f t="shared" si="2"/>
        <v>138</v>
      </c>
      <c r="B139" t="s">
        <v>134</v>
      </c>
      <c r="C139" s="13" t="s">
        <v>50</v>
      </c>
      <c r="D139" s="13" t="s">
        <v>158</v>
      </c>
      <c r="E139" s="13" t="s">
        <v>361</v>
      </c>
      <c r="F139" s="4">
        <v>4.7223484848484851</v>
      </c>
      <c r="G139" s="11">
        <v>0</v>
      </c>
      <c r="H139" s="4">
        <v>4.7223484848484851</v>
      </c>
      <c r="I139" s="21">
        <v>0.47549530761209591</v>
      </c>
      <c r="J139" s="10">
        <v>11856</v>
      </c>
      <c r="K139" s="4">
        <v>2.2454545454545456</v>
      </c>
      <c r="L139" s="21">
        <v>0.52450469238790409</v>
      </c>
      <c r="M139" s="10">
        <v>13078</v>
      </c>
      <c r="N139" s="4">
        <v>2.4768939393939395</v>
      </c>
      <c r="O139" s="10">
        <v>0</v>
      </c>
      <c r="P139" s="22"/>
      <c r="Q139" s="48">
        <v>0.84</v>
      </c>
      <c r="R139" s="49">
        <v>0.18</v>
      </c>
      <c r="S139" s="22"/>
      <c r="T139" s="51">
        <v>1.35</v>
      </c>
      <c r="U139" s="49">
        <v>0.28999999999999998</v>
      </c>
      <c r="V139" s="22"/>
      <c r="W139" s="48">
        <v>0</v>
      </c>
      <c r="X139" s="49">
        <v>0</v>
      </c>
      <c r="Y139" s="22"/>
      <c r="Z139" s="44">
        <v>0</v>
      </c>
      <c r="AA139" s="44">
        <v>0</v>
      </c>
      <c r="AB139" t="s">
        <v>8</v>
      </c>
    </row>
    <row r="140" spans="1:28" x14ac:dyDescent="0.25">
      <c r="A140" s="11">
        <f t="shared" si="2"/>
        <v>139</v>
      </c>
      <c r="B140" t="s">
        <v>134</v>
      </c>
      <c r="C140" s="13" t="s">
        <v>50</v>
      </c>
      <c r="D140" s="13" t="s">
        <v>159</v>
      </c>
      <c r="E140" s="13" t="s">
        <v>361</v>
      </c>
      <c r="F140" s="4">
        <v>6.3090909090909095</v>
      </c>
      <c r="G140" s="8">
        <v>4.9810606060606062E-2</v>
      </c>
      <c r="H140" s="4">
        <v>6.2592803030303035</v>
      </c>
      <c r="I140" s="21">
        <v>0.57081908681049343</v>
      </c>
      <c r="J140" s="10">
        <v>18865</v>
      </c>
      <c r="K140" s="4">
        <v>3.5729166666666665</v>
      </c>
      <c r="L140" s="21">
        <v>0.42918091318950646</v>
      </c>
      <c r="M140" s="10">
        <v>14184</v>
      </c>
      <c r="N140" s="4">
        <v>2.6863636363636365</v>
      </c>
      <c r="O140" s="10">
        <v>0</v>
      </c>
      <c r="P140" s="22"/>
      <c r="Q140" s="48">
        <v>2.09</v>
      </c>
      <c r="R140" s="49">
        <v>0.33</v>
      </c>
      <c r="S140" s="22"/>
      <c r="T140" s="48">
        <v>0.33</v>
      </c>
      <c r="U140" s="49">
        <v>0.05</v>
      </c>
      <c r="V140" s="22"/>
      <c r="W140" s="48">
        <v>0.83</v>
      </c>
      <c r="X140" s="49">
        <v>0.13300000000000001</v>
      </c>
      <c r="Y140" s="22"/>
      <c r="Z140" s="44">
        <v>0</v>
      </c>
      <c r="AA140" s="44">
        <v>0</v>
      </c>
      <c r="AB140" t="s">
        <v>8</v>
      </c>
    </row>
    <row r="141" spans="1:28" x14ac:dyDescent="0.25">
      <c r="A141" s="11">
        <f t="shared" si="2"/>
        <v>140</v>
      </c>
      <c r="B141" t="s">
        <v>134</v>
      </c>
      <c r="C141" s="13" t="s">
        <v>50</v>
      </c>
      <c r="D141" s="13" t="s">
        <v>160</v>
      </c>
      <c r="E141" s="13" t="s">
        <v>361</v>
      </c>
      <c r="F141" s="4">
        <v>4.2549242424242424</v>
      </c>
      <c r="G141" s="11">
        <v>0</v>
      </c>
      <c r="H141" s="4">
        <v>4.2549242424242424</v>
      </c>
      <c r="I141" s="21">
        <v>0.49594943470132646</v>
      </c>
      <c r="J141" s="10">
        <v>11142</v>
      </c>
      <c r="K141" s="4">
        <v>2.1102272727272728</v>
      </c>
      <c r="L141" s="21">
        <v>0.50405056529867354</v>
      </c>
      <c r="M141" s="10">
        <v>11324</v>
      </c>
      <c r="N141" s="4">
        <v>2.1446969696969695</v>
      </c>
      <c r="O141" s="10">
        <v>0</v>
      </c>
      <c r="P141" s="22"/>
      <c r="Q141" s="48">
        <v>1.49</v>
      </c>
      <c r="R141" s="49">
        <v>0.35</v>
      </c>
      <c r="S141" s="22"/>
      <c r="T141" s="48">
        <v>2.23</v>
      </c>
      <c r="U141" s="49">
        <v>0.53</v>
      </c>
      <c r="V141" s="22"/>
      <c r="W141" s="48">
        <v>0</v>
      </c>
      <c r="X141" s="49">
        <v>0</v>
      </c>
      <c r="Y141" s="22"/>
      <c r="Z141" s="45">
        <v>0.44299242424242424</v>
      </c>
      <c r="AA141" s="46">
        <v>0.10411288168788392</v>
      </c>
      <c r="AB141" t="s">
        <v>8</v>
      </c>
    </row>
    <row r="142" spans="1:28" x14ac:dyDescent="0.25">
      <c r="A142" s="11">
        <f t="shared" si="2"/>
        <v>141</v>
      </c>
      <c r="B142" t="s">
        <v>134</v>
      </c>
      <c r="C142" s="13" t="s">
        <v>50</v>
      </c>
      <c r="D142" s="13" t="s">
        <v>161</v>
      </c>
      <c r="E142" s="13" t="s">
        <v>361</v>
      </c>
      <c r="F142" s="4">
        <v>2.2155303030303028</v>
      </c>
      <c r="G142" s="11">
        <v>0</v>
      </c>
      <c r="H142" s="4">
        <v>2.2155303030303028</v>
      </c>
      <c r="I142" s="21">
        <v>0.43554453752778255</v>
      </c>
      <c r="J142" s="10">
        <v>5095</v>
      </c>
      <c r="K142" s="4">
        <v>0.96496212121212122</v>
      </c>
      <c r="L142" s="21">
        <v>0.56445546247221745</v>
      </c>
      <c r="M142" s="10">
        <v>6603</v>
      </c>
      <c r="N142" s="4">
        <v>1.2505681818181817</v>
      </c>
      <c r="O142" s="10">
        <v>0</v>
      </c>
      <c r="P142" s="22"/>
      <c r="Q142" s="48">
        <v>1.04</v>
      </c>
      <c r="R142" s="49">
        <v>0.47</v>
      </c>
      <c r="S142" s="22"/>
      <c r="T142" s="48" t="s">
        <v>402</v>
      </c>
      <c r="U142" s="49" t="s">
        <v>404</v>
      </c>
      <c r="V142" s="22"/>
      <c r="W142" s="48">
        <v>0</v>
      </c>
      <c r="X142" s="49">
        <v>0</v>
      </c>
      <c r="Y142" s="22"/>
      <c r="Z142" s="44">
        <v>0</v>
      </c>
      <c r="AA142" s="44">
        <v>0</v>
      </c>
      <c r="AB142" t="s">
        <v>8</v>
      </c>
    </row>
    <row r="143" spans="1:28" x14ac:dyDescent="0.25">
      <c r="A143" s="11">
        <f t="shared" si="2"/>
        <v>142</v>
      </c>
      <c r="B143" t="s">
        <v>134</v>
      </c>
      <c r="C143" s="13" t="s">
        <v>50</v>
      </c>
      <c r="D143" s="13" t="s">
        <v>162</v>
      </c>
      <c r="E143" s="13" t="s">
        <v>361</v>
      </c>
      <c r="F143" s="4">
        <v>2.2835227272727274</v>
      </c>
      <c r="G143" s="11">
        <v>0</v>
      </c>
      <c r="H143" s="4">
        <v>2.2835227272727274</v>
      </c>
      <c r="I143" s="21">
        <v>0.87144397445467359</v>
      </c>
      <c r="J143" s="10">
        <v>10507</v>
      </c>
      <c r="K143" s="4">
        <v>1.9899621212121212</v>
      </c>
      <c r="L143" s="21">
        <v>0.12855602554532636</v>
      </c>
      <c r="M143" s="10">
        <v>1550</v>
      </c>
      <c r="N143" s="4">
        <v>0.29356060606060608</v>
      </c>
      <c r="O143" s="10">
        <v>0</v>
      </c>
      <c r="P143" s="22"/>
      <c r="Q143" s="48">
        <v>1.76</v>
      </c>
      <c r="R143" s="49">
        <v>0.77</v>
      </c>
      <c r="S143" s="22"/>
      <c r="T143" s="48">
        <v>0.15</v>
      </c>
      <c r="U143" s="49">
        <v>7.0000000000000007E-2</v>
      </c>
      <c r="V143" s="22"/>
      <c r="W143" s="48">
        <v>0</v>
      </c>
      <c r="X143" s="49">
        <v>0</v>
      </c>
      <c r="Y143" s="22"/>
      <c r="Z143" s="44">
        <v>0</v>
      </c>
      <c r="AA143" s="44">
        <v>0</v>
      </c>
      <c r="AB143" t="s">
        <v>8</v>
      </c>
    </row>
    <row r="144" spans="1:28" x14ac:dyDescent="0.25">
      <c r="A144" s="11">
        <f t="shared" si="2"/>
        <v>143</v>
      </c>
      <c r="B144" t="s">
        <v>134</v>
      </c>
      <c r="C144" s="13" t="s">
        <v>50</v>
      </c>
      <c r="D144" s="13" t="s">
        <v>163</v>
      </c>
      <c r="E144" s="13" t="s">
        <v>361</v>
      </c>
      <c r="F144" s="4">
        <v>10.641856060606061</v>
      </c>
      <c r="G144" s="8">
        <v>0.32518939393939394</v>
      </c>
      <c r="H144" s="4">
        <v>9.7988636363636363</v>
      </c>
      <c r="I144" s="21">
        <v>0.38080327805481462</v>
      </c>
      <c r="J144" s="10">
        <v>19702</v>
      </c>
      <c r="K144" s="4">
        <v>3.7314393939393939</v>
      </c>
      <c r="L144" s="21">
        <v>0.61919672194518538</v>
      </c>
      <c r="M144" s="10">
        <v>32036</v>
      </c>
      <c r="N144" s="4">
        <v>6.0674242424242424</v>
      </c>
      <c r="O144" s="10">
        <v>2734</v>
      </c>
      <c r="P144" s="22"/>
      <c r="Q144" s="48">
        <v>3.91</v>
      </c>
      <c r="R144" s="49">
        <v>0.39</v>
      </c>
      <c r="S144" s="22"/>
      <c r="T144" s="48">
        <v>0.24</v>
      </c>
      <c r="U144" s="49">
        <v>0.02</v>
      </c>
      <c r="V144" s="22"/>
      <c r="W144" s="48">
        <v>0</v>
      </c>
      <c r="X144" s="49">
        <v>0</v>
      </c>
      <c r="Y144" s="22"/>
      <c r="Z144" s="44">
        <v>0</v>
      </c>
      <c r="AA144" s="44">
        <v>0</v>
      </c>
      <c r="AB144" t="s">
        <v>8</v>
      </c>
    </row>
    <row r="145" spans="1:28" x14ac:dyDescent="0.25">
      <c r="A145" s="11">
        <f t="shared" si="2"/>
        <v>144</v>
      </c>
      <c r="B145" t="s">
        <v>134</v>
      </c>
      <c r="C145" s="13" t="s">
        <v>50</v>
      </c>
      <c r="D145" s="13" t="s">
        <v>164</v>
      </c>
      <c r="E145" s="13" t="s">
        <v>361</v>
      </c>
      <c r="F145" s="4">
        <v>0.6429924242424242</v>
      </c>
      <c r="G145" s="11">
        <v>0</v>
      </c>
      <c r="H145" s="4">
        <v>0.6429924242424242</v>
      </c>
      <c r="I145" s="21">
        <v>0.1796759941089838</v>
      </c>
      <c r="J145" s="10">
        <v>610</v>
      </c>
      <c r="K145" s="4">
        <v>0.11553030303030302</v>
      </c>
      <c r="L145" s="21">
        <v>0.82032400589101628</v>
      </c>
      <c r="M145" s="10">
        <v>2785</v>
      </c>
      <c r="N145" s="4">
        <v>0.52746212121212122</v>
      </c>
      <c r="O145" s="10">
        <v>0</v>
      </c>
      <c r="P145" s="22"/>
      <c r="Q145" s="48">
        <v>0.12</v>
      </c>
      <c r="R145" s="49">
        <v>0.19</v>
      </c>
      <c r="S145" s="22"/>
      <c r="T145" s="48">
        <v>0</v>
      </c>
      <c r="U145" s="49">
        <v>0</v>
      </c>
      <c r="V145" s="22"/>
      <c r="W145" s="48">
        <v>0</v>
      </c>
      <c r="X145" s="49">
        <v>0</v>
      </c>
      <c r="Y145" s="22"/>
      <c r="Z145" s="44">
        <v>0</v>
      </c>
      <c r="AA145" s="44">
        <v>0</v>
      </c>
      <c r="AB145" t="s">
        <v>8</v>
      </c>
    </row>
    <row r="146" spans="1:28" x14ac:dyDescent="0.25">
      <c r="A146" s="11">
        <f t="shared" si="2"/>
        <v>145</v>
      </c>
      <c r="B146" t="s">
        <v>134</v>
      </c>
      <c r="C146" s="13" t="s">
        <v>165</v>
      </c>
      <c r="D146" s="13" t="s">
        <v>166</v>
      </c>
      <c r="E146" s="13" t="s">
        <v>361</v>
      </c>
      <c r="F146" s="4">
        <v>1.8251893939393939</v>
      </c>
      <c r="G146" s="8">
        <v>2.5378787878787879E-2</v>
      </c>
      <c r="H146" s="4">
        <v>1.7998106060606061</v>
      </c>
      <c r="I146" s="21">
        <v>0.74829001367989056</v>
      </c>
      <c r="J146" s="10">
        <v>7111</v>
      </c>
      <c r="K146" s="4">
        <v>1.3467803030303029</v>
      </c>
      <c r="L146" s="21">
        <v>0.25170998632010944</v>
      </c>
      <c r="M146" s="10">
        <v>2392</v>
      </c>
      <c r="N146" s="4">
        <v>0.45303030303030301</v>
      </c>
      <c r="O146" s="10">
        <v>0</v>
      </c>
      <c r="P146" s="22"/>
      <c r="Q146" s="48">
        <v>1.24</v>
      </c>
      <c r="R146" s="49">
        <v>0.68</v>
      </c>
      <c r="S146" s="22"/>
      <c r="T146" s="48" t="s">
        <v>402</v>
      </c>
      <c r="U146" s="49" t="s">
        <v>404</v>
      </c>
      <c r="V146" s="22"/>
      <c r="W146" s="48">
        <v>0</v>
      </c>
      <c r="X146" s="49">
        <v>0</v>
      </c>
      <c r="Y146" s="22"/>
      <c r="Z146" s="44">
        <v>0</v>
      </c>
      <c r="AA146" s="44">
        <v>0</v>
      </c>
      <c r="AB146" t="s">
        <v>8</v>
      </c>
    </row>
    <row r="147" spans="1:28" x14ac:dyDescent="0.25">
      <c r="A147" s="11">
        <f t="shared" si="2"/>
        <v>146</v>
      </c>
      <c r="B147" t="s">
        <v>134</v>
      </c>
      <c r="C147" s="13" t="s">
        <v>165</v>
      </c>
      <c r="D147" s="13" t="s">
        <v>167</v>
      </c>
      <c r="E147" s="13" t="s">
        <v>361</v>
      </c>
      <c r="F147" s="4">
        <v>2.1229166666666668</v>
      </c>
      <c r="G147" s="8">
        <v>3.8446969696969695E-2</v>
      </c>
      <c r="H147" s="4">
        <v>2.084469696969697</v>
      </c>
      <c r="I147" s="21">
        <v>0.83872433218244591</v>
      </c>
      <c r="J147" s="10">
        <v>9231</v>
      </c>
      <c r="K147" s="4">
        <v>1.7482954545454545</v>
      </c>
      <c r="L147" s="21">
        <v>0.16127566781755406</v>
      </c>
      <c r="M147" s="10">
        <v>1775</v>
      </c>
      <c r="N147" s="4">
        <v>0.33617424242424243</v>
      </c>
      <c r="O147" s="10">
        <v>0</v>
      </c>
      <c r="P147" s="22"/>
      <c r="Q147" s="48">
        <v>0.72</v>
      </c>
      <c r="R147" s="49">
        <v>0.34</v>
      </c>
      <c r="S147" s="22"/>
      <c r="T147" s="48">
        <v>0</v>
      </c>
      <c r="U147" s="49">
        <v>0</v>
      </c>
      <c r="V147" s="22"/>
      <c r="W147" s="48">
        <v>0</v>
      </c>
      <c r="X147" s="49">
        <v>0</v>
      </c>
      <c r="Y147" s="22"/>
      <c r="Z147" s="44">
        <v>0</v>
      </c>
      <c r="AA147" s="44">
        <v>0</v>
      </c>
      <c r="AB147" t="s">
        <v>8</v>
      </c>
    </row>
    <row r="148" spans="1:28" x14ac:dyDescent="0.25">
      <c r="A148" s="11">
        <f t="shared" si="2"/>
        <v>147</v>
      </c>
      <c r="B148" t="s">
        <v>134</v>
      </c>
      <c r="C148" s="13" t="s">
        <v>165</v>
      </c>
      <c r="D148" s="13" t="s">
        <v>168</v>
      </c>
      <c r="E148" s="13" t="s">
        <v>361</v>
      </c>
      <c r="F148" s="4">
        <v>2.2876893939393939</v>
      </c>
      <c r="G148" s="8">
        <v>0.38806818181818181</v>
      </c>
      <c r="H148" s="4">
        <v>1.8996212121212119</v>
      </c>
      <c r="I148" s="21">
        <v>0.85343968095712863</v>
      </c>
      <c r="J148" s="10">
        <v>8560</v>
      </c>
      <c r="K148" s="4">
        <v>1.6212121212121211</v>
      </c>
      <c r="L148" s="21">
        <v>0.1465603190428714</v>
      </c>
      <c r="M148" s="10">
        <v>1470</v>
      </c>
      <c r="N148" s="4">
        <v>0.27840909090909088</v>
      </c>
      <c r="O148" s="10">
        <v>0</v>
      </c>
      <c r="P148" s="22"/>
      <c r="Q148" s="48">
        <v>1.68</v>
      </c>
      <c r="R148" s="49">
        <v>0.73</v>
      </c>
      <c r="S148" s="22"/>
      <c r="T148" s="48">
        <v>0</v>
      </c>
      <c r="U148" s="49">
        <v>0</v>
      </c>
      <c r="V148" s="22"/>
      <c r="W148" s="48">
        <v>0</v>
      </c>
      <c r="X148" s="49">
        <v>0</v>
      </c>
      <c r="Y148" s="22"/>
      <c r="Z148" s="44">
        <v>0</v>
      </c>
      <c r="AA148" s="44">
        <v>0</v>
      </c>
      <c r="AB148" t="s">
        <v>8</v>
      </c>
    </row>
    <row r="149" spans="1:28" x14ac:dyDescent="0.25">
      <c r="A149" s="11">
        <f t="shared" si="2"/>
        <v>148</v>
      </c>
      <c r="B149" t="s">
        <v>134</v>
      </c>
      <c r="C149" s="13" t="s">
        <v>165</v>
      </c>
      <c r="D149" s="13" t="s">
        <v>169</v>
      </c>
      <c r="E149" s="13" t="s">
        <v>361</v>
      </c>
      <c r="F149" s="4">
        <v>3.3187500000000001</v>
      </c>
      <c r="G149" s="8">
        <v>0.11420454545454546</v>
      </c>
      <c r="H149" s="4">
        <v>2.7270833333333333</v>
      </c>
      <c r="I149" s="21">
        <v>0.79012431418848539</v>
      </c>
      <c r="J149" s="10">
        <v>11377</v>
      </c>
      <c r="K149" s="4">
        <v>2.1547348484848485</v>
      </c>
      <c r="L149" s="21">
        <v>0.2098756858115147</v>
      </c>
      <c r="M149" s="10">
        <v>3022</v>
      </c>
      <c r="N149" s="4">
        <v>0.57234848484848488</v>
      </c>
      <c r="O149" s="10">
        <v>2521</v>
      </c>
      <c r="P149" s="22"/>
      <c r="Q149" s="48">
        <v>2.02</v>
      </c>
      <c r="R149" s="49">
        <v>0.71</v>
      </c>
      <c r="S149" s="22"/>
      <c r="T149" s="48">
        <v>0.08</v>
      </c>
      <c r="U149" s="49">
        <v>0.02</v>
      </c>
      <c r="V149" s="22"/>
      <c r="W149" s="48">
        <v>0.1</v>
      </c>
      <c r="X149" s="49">
        <v>3.7999999999999999E-2</v>
      </c>
      <c r="Y149" s="22"/>
      <c r="Z149" s="44">
        <v>0</v>
      </c>
      <c r="AA149" s="44">
        <v>0</v>
      </c>
      <c r="AB149" t="s">
        <v>8</v>
      </c>
    </row>
    <row r="150" spans="1:28" x14ac:dyDescent="0.25">
      <c r="A150" s="11">
        <f t="shared" si="2"/>
        <v>149</v>
      </c>
      <c r="B150" t="s">
        <v>134</v>
      </c>
      <c r="C150" s="13" t="s">
        <v>165</v>
      </c>
      <c r="D150" s="13" t="s">
        <v>170</v>
      </c>
      <c r="E150" s="13" t="s">
        <v>361</v>
      </c>
      <c r="F150" s="4">
        <v>3.3712121212121214E-2</v>
      </c>
      <c r="G150" s="11">
        <v>0</v>
      </c>
      <c r="H150" s="4">
        <v>3.3712121212121214E-2</v>
      </c>
      <c r="I150" s="21">
        <v>0</v>
      </c>
      <c r="J150" s="10">
        <v>0</v>
      </c>
      <c r="K150" s="4">
        <v>0</v>
      </c>
      <c r="L150" s="21">
        <v>1</v>
      </c>
      <c r="M150" s="10">
        <v>178</v>
      </c>
      <c r="N150" s="4">
        <v>3.3712121212121214E-2</v>
      </c>
      <c r="O150" s="10">
        <v>0</v>
      </c>
      <c r="P150" s="22"/>
      <c r="Q150" s="48">
        <v>0</v>
      </c>
      <c r="R150" s="49">
        <v>0</v>
      </c>
      <c r="S150" s="22"/>
      <c r="T150" s="48">
        <v>0</v>
      </c>
      <c r="U150" s="49">
        <v>0</v>
      </c>
      <c r="V150" s="22"/>
      <c r="W150" s="48">
        <v>0</v>
      </c>
      <c r="X150" s="49">
        <v>0</v>
      </c>
      <c r="Y150" s="22"/>
      <c r="Z150" s="44">
        <v>0</v>
      </c>
      <c r="AA150" s="44">
        <v>0</v>
      </c>
      <c r="AB150" t="s">
        <v>8</v>
      </c>
    </row>
    <row r="151" spans="1:28" x14ac:dyDescent="0.25">
      <c r="A151" s="11">
        <f t="shared" si="2"/>
        <v>150</v>
      </c>
      <c r="B151" t="s">
        <v>134</v>
      </c>
      <c r="C151" s="13" t="s">
        <v>165</v>
      </c>
      <c r="D151" s="13" t="s">
        <v>171</v>
      </c>
      <c r="E151" s="13" t="s">
        <v>361</v>
      </c>
      <c r="F151" s="4">
        <v>2.3393939393939394</v>
      </c>
      <c r="G151" s="8">
        <v>0.15890151515151515</v>
      </c>
      <c r="H151" s="4">
        <v>2.1804924242424244</v>
      </c>
      <c r="I151" s="21">
        <v>0.56718492139320764</v>
      </c>
      <c r="J151" s="10">
        <v>6530</v>
      </c>
      <c r="K151" s="4">
        <v>1.2367424242424243</v>
      </c>
      <c r="L151" s="21">
        <v>0.4328150786067923</v>
      </c>
      <c r="M151" s="10">
        <v>4983</v>
      </c>
      <c r="N151" s="4">
        <v>0.94374999999999998</v>
      </c>
      <c r="O151" s="10">
        <v>0</v>
      </c>
      <c r="P151" s="22"/>
      <c r="Q151" s="48">
        <v>0.73</v>
      </c>
      <c r="R151" s="49">
        <v>0.31</v>
      </c>
      <c r="S151" s="22"/>
      <c r="T151" s="48">
        <v>0.14000000000000001</v>
      </c>
      <c r="U151" s="49">
        <v>0.06</v>
      </c>
      <c r="V151" s="22"/>
      <c r="W151" s="48">
        <v>0</v>
      </c>
      <c r="X151" s="49">
        <v>0</v>
      </c>
      <c r="Y151" s="22"/>
      <c r="Z151" s="44">
        <v>0</v>
      </c>
      <c r="AA151" s="44">
        <v>0</v>
      </c>
      <c r="AB151" t="s">
        <v>8</v>
      </c>
    </row>
    <row r="152" spans="1:28" x14ac:dyDescent="0.25">
      <c r="A152" s="11">
        <f t="shared" si="2"/>
        <v>151</v>
      </c>
      <c r="B152" t="s">
        <v>134</v>
      </c>
      <c r="C152" s="13" t="s">
        <v>165</v>
      </c>
      <c r="D152" s="13" t="s">
        <v>172</v>
      </c>
      <c r="E152" s="13" t="s">
        <v>361</v>
      </c>
      <c r="F152" s="4">
        <v>4.8178030303030299</v>
      </c>
      <c r="G152" s="8">
        <v>0.7210227272727272</v>
      </c>
      <c r="H152" s="4">
        <v>4.0373106060606059</v>
      </c>
      <c r="I152" s="21">
        <v>0.79682882206689509</v>
      </c>
      <c r="J152" s="10">
        <v>16986</v>
      </c>
      <c r="K152" s="4">
        <v>3.2170454545454548</v>
      </c>
      <c r="L152" s="21">
        <v>0.20317117793310505</v>
      </c>
      <c r="M152" s="10">
        <v>4331</v>
      </c>
      <c r="N152" s="4">
        <v>0.82026515151515156</v>
      </c>
      <c r="O152" s="10">
        <v>314</v>
      </c>
      <c r="P152" s="22"/>
      <c r="Q152" s="51">
        <v>3.3</v>
      </c>
      <c r="R152" s="49">
        <v>0.69</v>
      </c>
      <c r="S152" s="22"/>
      <c r="T152" s="48">
        <v>0</v>
      </c>
      <c r="U152" s="49">
        <v>0</v>
      </c>
      <c r="V152" s="22"/>
      <c r="W152" s="48">
        <v>0</v>
      </c>
      <c r="X152" s="49">
        <v>0</v>
      </c>
      <c r="Y152" s="22"/>
      <c r="Z152" s="44">
        <v>0</v>
      </c>
      <c r="AA152" s="44">
        <v>0</v>
      </c>
      <c r="AB152" t="s">
        <v>8</v>
      </c>
    </row>
    <row r="153" spans="1:28" x14ac:dyDescent="0.25">
      <c r="A153" s="11">
        <f t="shared" si="2"/>
        <v>152</v>
      </c>
      <c r="B153" t="s">
        <v>134</v>
      </c>
      <c r="C153" s="13" t="s">
        <v>165</v>
      </c>
      <c r="D153" s="13" t="s">
        <v>173</v>
      </c>
      <c r="E153" s="13" t="s">
        <v>361</v>
      </c>
      <c r="F153" s="4">
        <v>1.4128787878787878</v>
      </c>
      <c r="G153" s="8">
        <v>0.59905303030303025</v>
      </c>
      <c r="H153" s="4">
        <v>0.81382575757575759</v>
      </c>
      <c r="I153" s="21">
        <v>1</v>
      </c>
      <c r="J153" s="10">
        <v>4297</v>
      </c>
      <c r="K153" s="4">
        <v>0.81382575757575759</v>
      </c>
      <c r="L153" s="21">
        <v>0</v>
      </c>
      <c r="M153" s="10">
        <v>0</v>
      </c>
      <c r="N153" s="4">
        <v>0</v>
      </c>
      <c r="O153" s="10">
        <v>0</v>
      </c>
      <c r="P153" s="22"/>
      <c r="Q153" s="48">
        <v>1.1399999999999999</v>
      </c>
      <c r="R153" s="49">
        <v>0.81</v>
      </c>
      <c r="S153" s="22"/>
      <c r="T153" s="48">
        <v>0</v>
      </c>
      <c r="U153" s="49">
        <v>0</v>
      </c>
      <c r="V153" s="22"/>
      <c r="W153" s="48">
        <v>0</v>
      </c>
      <c r="X153" s="49">
        <v>0</v>
      </c>
      <c r="Y153" s="22"/>
      <c r="Z153" s="44">
        <v>0</v>
      </c>
      <c r="AA153" s="44">
        <v>0</v>
      </c>
      <c r="AB153" t="s">
        <v>8</v>
      </c>
    </row>
    <row r="154" spans="1:28" x14ac:dyDescent="0.25">
      <c r="A154" s="11">
        <f t="shared" si="2"/>
        <v>153</v>
      </c>
      <c r="B154" t="s">
        <v>134</v>
      </c>
      <c r="C154" s="13" t="s">
        <v>165</v>
      </c>
      <c r="D154" s="13" t="s">
        <v>174</v>
      </c>
      <c r="E154" s="13" t="s">
        <v>361</v>
      </c>
      <c r="F154" s="4">
        <v>1.3232954545454545</v>
      </c>
      <c r="G154" s="8">
        <v>0.39696969696969697</v>
      </c>
      <c r="H154" s="4">
        <v>0.92632575757575764</v>
      </c>
      <c r="I154" s="21">
        <v>0.27315477407483135</v>
      </c>
      <c r="J154" s="10">
        <v>1336</v>
      </c>
      <c r="K154" s="4">
        <v>0.25303030303030305</v>
      </c>
      <c r="L154" s="21">
        <v>0.72684522592516865</v>
      </c>
      <c r="M154" s="10">
        <v>3555</v>
      </c>
      <c r="N154" s="4">
        <v>0.67329545454545459</v>
      </c>
      <c r="O154" s="10">
        <v>0</v>
      </c>
      <c r="P154" s="22"/>
      <c r="Q154" s="51">
        <v>0.8</v>
      </c>
      <c r="R154" s="49">
        <v>0.61</v>
      </c>
      <c r="S154" s="22"/>
      <c r="T154" s="48">
        <v>0.56999999999999995</v>
      </c>
      <c r="U154" s="49">
        <v>0.43</v>
      </c>
      <c r="V154" s="22"/>
      <c r="W154" s="48">
        <v>0</v>
      </c>
      <c r="X154" s="49">
        <v>0</v>
      </c>
      <c r="Y154" s="22"/>
      <c r="Z154" s="44">
        <v>0</v>
      </c>
      <c r="AA154" s="44">
        <v>0</v>
      </c>
      <c r="AB154" t="s">
        <v>8</v>
      </c>
    </row>
    <row r="155" spans="1:28" x14ac:dyDescent="0.25">
      <c r="A155" s="11">
        <f t="shared" si="2"/>
        <v>154</v>
      </c>
      <c r="B155" t="s">
        <v>134</v>
      </c>
      <c r="C155" s="13" t="s">
        <v>165</v>
      </c>
      <c r="D155" s="13" t="s">
        <v>175</v>
      </c>
      <c r="E155" s="13" t="s">
        <v>361</v>
      </c>
      <c r="F155" s="4">
        <v>7.3793560606060611</v>
      </c>
      <c r="G155" s="8">
        <v>0.18920454545454546</v>
      </c>
      <c r="H155" s="4">
        <v>7.1901515151515154</v>
      </c>
      <c r="I155" s="21">
        <v>0.80918765145927718</v>
      </c>
      <c r="J155" s="10">
        <v>30720</v>
      </c>
      <c r="K155" s="4">
        <v>5.8181818181818183</v>
      </c>
      <c r="L155" s="21">
        <v>0.19081234854072279</v>
      </c>
      <c r="M155" s="10">
        <v>7244</v>
      </c>
      <c r="N155" s="4">
        <v>1.3719696969696971</v>
      </c>
      <c r="O155" s="10">
        <v>0</v>
      </c>
      <c r="P155" s="22"/>
      <c r="Q155" s="48">
        <v>4.68</v>
      </c>
      <c r="R155" s="49">
        <v>0.63</v>
      </c>
      <c r="S155" s="22"/>
      <c r="T155" s="48">
        <v>0</v>
      </c>
      <c r="U155" s="49">
        <v>0</v>
      </c>
      <c r="V155" s="22"/>
      <c r="W155" s="48">
        <v>0</v>
      </c>
      <c r="X155" s="49">
        <v>0</v>
      </c>
      <c r="Y155" s="22"/>
      <c r="Z155" s="44">
        <v>0</v>
      </c>
      <c r="AA155" s="44">
        <v>0</v>
      </c>
      <c r="AB155" t="s">
        <v>8</v>
      </c>
    </row>
    <row r="156" spans="1:28" x14ac:dyDescent="0.25">
      <c r="A156" s="11">
        <f t="shared" si="2"/>
        <v>155</v>
      </c>
      <c r="B156" t="s">
        <v>176</v>
      </c>
      <c r="C156" t="s">
        <v>50</v>
      </c>
      <c r="D156" s="13" t="s">
        <v>177</v>
      </c>
      <c r="E156" s="13" t="s">
        <v>361</v>
      </c>
      <c r="F156" s="4">
        <v>14.613636363636363</v>
      </c>
      <c r="G156" s="8">
        <v>0.61344696969696966</v>
      </c>
      <c r="H156" s="4">
        <v>14.000189393939394</v>
      </c>
      <c r="I156" s="6">
        <v>0.16065799975649678</v>
      </c>
      <c r="J156" s="5">
        <v>11876</v>
      </c>
      <c r="K156" s="40">
        <v>2.249242424242424</v>
      </c>
      <c r="L156" s="6">
        <v>0.83934200024350314</v>
      </c>
      <c r="M156" s="5">
        <v>62045</v>
      </c>
      <c r="N156" s="40">
        <v>11.750946969696969</v>
      </c>
      <c r="Q156" s="48">
        <v>1.02</v>
      </c>
      <c r="R156" s="49">
        <v>7.0000000000000007E-2</v>
      </c>
      <c r="T156" s="48" t="s">
        <v>424</v>
      </c>
      <c r="U156" s="52" t="s">
        <v>443</v>
      </c>
      <c r="W156" s="48">
        <v>0</v>
      </c>
      <c r="X156" s="49">
        <v>0</v>
      </c>
      <c r="Z156" s="8">
        <v>0.17784090909090908</v>
      </c>
      <c r="AA156" s="47">
        <v>1.2702750233357232E-2</v>
      </c>
      <c r="AB156" t="s">
        <v>8</v>
      </c>
    </row>
    <row r="157" spans="1:28" x14ac:dyDescent="0.25">
      <c r="A157" s="11">
        <f t="shared" si="2"/>
        <v>156</v>
      </c>
      <c r="B157" t="s">
        <v>176</v>
      </c>
      <c r="C157" t="s">
        <v>50</v>
      </c>
      <c r="D157" s="13" t="s">
        <v>178</v>
      </c>
      <c r="E157" s="13" t="s">
        <v>361</v>
      </c>
      <c r="F157" s="4">
        <v>3.7238636363636362</v>
      </c>
      <c r="G157" s="8">
        <v>0.17632575757575758</v>
      </c>
      <c r="H157" s="4">
        <v>3.5475378787878786</v>
      </c>
      <c r="I157" s="6">
        <v>0.52090117986226048</v>
      </c>
      <c r="J157" s="5">
        <v>9757</v>
      </c>
      <c r="K157" s="40">
        <v>1.8479166666666667</v>
      </c>
      <c r="L157" s="6">
        <v>0.47909882013773963</v>
      </c>
      <c r="M157" s="5">
        <v>8974</v>
      </c>
      <c r="N157" s="40">
        <v>1.6996212121212122</v>
      </c>
      <c r="Q157" s="48">
        <v>0.47</v>
      </c>
      <c r="R157" s="49">
        <v>0.13</v>
      </c>
      <c r="T157" s="51" t="s">
        <v>416</v>
      </c>
      <c r="U157" s="49" t="s">
        <v>444</v>
      </c>
      <c r="W157" s="48">
        <v>0</v>
      </c>
      <c r="X157" s="49">
        <v>0</v>
      </c>
      <c r="Z157" s="8">
        <v>3.0303030303030304E-2</v>
      </c>
      <c r="AA157" s="47">
        <v>8.541989215738616E-3</v>
      </c>
      <c r="AB157" t="s">
        <v>8</v>
      </c>
    </row>
    <row r="158" spans="1:28" x14ac:dyDescent="0.25">
      <c r="A158" s="11">
        <f t="shared" si="2"/>
        <v>157</v>
      </c>
      <c r="B158" t="s">
        <v>176</v>
      </c>
      <c r="C158" t="s">
        <v>50</v>
      </c>
      <c r="D158" s="13" t="s">
        <v>179</v>
      </c>
      <c r="E158" s="13" t="s">
        <v>361</v>
      </c>
      <c r="F158" s="4">
        <v>1.4939393939393941</v>
      </c>
      <c r="G158" s="8">
        <v>4.8484848484848485E-2</v>
      </c>
      <c r="H158" s="4">
        <v>1.4454545454545455</v>
      </c>
      <c r="I158" s="6">
        <v>0.57835429769392022</v>
      </c>
      <c r="J158" s="5">
        <v>4414</v>
      </c>
      <c r="K158" s="40">
        <v>0.83598484848484844</v>
      </c>
      <c r="L158" s="6">
        <v>0.42164570230607967</v>
      </c>
      <c r="M158" s="5">
        <v>3218</v>
      </c>
      <c r="N158" s="40">
        <v>0.60946969696969699</v>
      </c>
      <c r="Q158" s="48">
        <v>0.24</v>
      </c>
      <c r="R158" s="49">
        <v>0.16</v>
      </c>
      <c r="T158" s="48">
        <v>0.02</v>
      </c>
      <c r="U158" s="49">
        <v>1.4999999999999999E-2</v>
      </c>
      <c r="W158" s="48">
        <v>0</v>
      </c>
      <c r="X158" s="49">
        <v>0</v>
      </c>
      <c r="Z158" s="11">
        <v>0</v>
      </c>
      <c r="AA158" s="11">
        <v>0</v>
      </c>
      <c r="AB158" t="s">
        <v>8</v>
      </c>
    </row>
    <row r="159" spans="1:28" x14ac:dyDescent="0.25">
      <c r="A159" s="11">
        <f t="shared" si="2"/>
        <v>158</v>
      </c>
      <c r="B159" t="s">
        <v>176</v>
      </c>
      <c r="C159" t="s">
        <v>50</v>
      </c>
      <c r="D159" s="13" t="s">
        <v>180</v>
      </c>
      <c r="E159" s="13" t="s">
        <v>361</v>
      </c>
      <c r="F159" s="4">
        <v>6.0884469696969701</v>
      </c>
      <c r="G159" s="8">
        <v>1.0829545454545455</v>
      </c>
      <c r="H159" s="4">
        <v>5.0054924242424246</v>
      </c>
      <c r="I159" s="6">
        <v>0.60516856483408377</v>
      </c>
      <c r="J159" s="5">
        <v>15994</v>
      </c>
      <c r="K159" s="40">
        <v>3.0291666666666668</v>
      </c>
      <c r="L159" s="6">
        <v>0.39483143516591618</v>
      </c>
      <c r="M159" s="5">
        <v>10435</v>
      </c>
      <c r="N159" s="40">
        <v>1.9763257575757576</v>
      </c>
      <c r="Q159" s="48">
        <v>2.74</v>
      </c>
      <c r="R159" s="49">
        <v>0.45</v>
      </c>
      <c r="T159" s="48" t="s">
        <v>441</v>
      </c>
      <c r="U159" s="49" t="s">
        <v>442</v>
      </c>
      <c r="W159" s="48">
        <v>0</v>
      </c>
      <c r="X159" s="49">
        <v>0</v>
      </c>
      <c r="Z159" s="8">
        <v>0.1134469696969697</v>
      </c>
      <c r="AA159" s="47">
        <v>2.2664497332475688E-2</v>
      </c>
      <c r="AB159" t="s">
        <v>8</v>
      </c>
    </row>
    <row r="160" spans="1:28" x14ac:dyDescent="0.25">
      <c r="A160" s="11">
        <f t="shared" si="2"/>
        <v>159</v>
      </c>
      <c r="B160" t="s">
        <v>176</v>
      </c>
      <c r="C160" t="s">
        <v>50</v>
      </c>
      <c r="D160" s="13" t="s">
        <v>181</v>
      </c>
      <c r="E160" s="13" t="s">
        <v>361</v>
      </c>
      <c r="F160" s="4">
        <v>9.4168560606060598</v>
      </c>
      <c r="G160" s="8">
        <v>3.9772727272727269E-3</v>
      </c>
      <c r="H160" s="4">
        <v>9.4128787878787872</v>
      </c>
      <c r="I160" s="6">
        <v>0.24486921529175049</v>
      </c>
      <c r="J160" s="5">
        <v>12170</v>
      </c>
      <c r="K160" s="40">
        <v>2.3049242424242422</v>
      </c>
      <c r="L160" s="6">
        <v>0.75513078470824957</v>
      </c>
      <c r="M160" s="5">
        <v>37530</v>
      </c>
      <c r="N160" s="40">
        <v>7.1079545454545459</v>
      </c>
      <c r="Q160" s="51">
        <v>0.2</v>
      </c>
      <c r="R160" s="49">
        <v>0.02</v>
      </c>
      <c r="T160" s="48" t="s">
        <v>439</v>
      </c>
      <c r="U160" s="49" t="s">
        <v>440</v>
      </c>
      <c r="W160" s="48">
        <v>0</v>
      </c>
      <c r="X160" s="49">
        <v>0</v>
      </c>
      <c r="Z160" s="8">
        <v>6.7234848484848481E-2</v>
      </c>
      <c r="AA160" s="47">
        <v>7.1428571428571426E-3</v>
      </c>
      <c r="AB160" t="s">
        <v>8</v>
      </c>
    </row>
    <row r="161" spans="1:28" x14ac:dyDescent="0.25">
      <c r="A161" s="11">
        <f t="shared" si="2"/>
        <v>160</v>
      </c>
      <c r="B161" t="s">
        <v>176</v>
      </c>
      <c r="C161" t="s">
        <v>50</v>
      </c>
      <c r="D161" s="13" t="s">
        <v>182</v>
      </c>
      <c r="E161" s="13" t="s">
        <v>361</v>
      </c>
      <c r="F161" s="4">
        <v>1.062310606060606</v>
      </c>
      <c r="G161" s="8">
        <v>0.16988636363636364</v>
      </c>
      <c r="H161" s="4">
        <v>0.89242424242424245</v>
      </c>
      <c r="I161" s="6">
        <v>0.72410865874363328</v>
      </c>
      <c r="J161" s="5">
        <v>3412</v>
      </c>
      <c r="K161" s="40">
        <v>0.64621212121212124</v>
      </c>
      <c r="L161" s="6">
        <v>0.27589134125636672</v>
      </c>
      <c r="M161" s="5">
        <v>1300</v>
      </c>
      <c r="N161" s="40">
        <v>0.24621212121212122</v>
      </c>
      <c r="Q161" s="48">
        <v>0.46</v>
      </c>
      <c r="R161" s="49">
        <v>0.43</v>
      </c>
      <c r="T161" s="48">
        <v>0.01</v>
      </c>
      <c r="U161" s="52">
        <v>8.9999999999999993E-3</v>
      </c>
      <c r="W161" s="48">
        <v>0</v>
      </c>
      <c r="X161" s="49">
        <v>0</v>
      </c>
      <c r="Z161" s="11">
        <v>0</v>
      </c>
      <c r="AA161" s="11">
        <v>0</v>
      </c>
      <c r="AB161" t="s">
        <v>8</v>
      </c>
    </row>
    <row r="162" spans="1:28" x14ac:dyDescent="0.25">
      <c r="A162" s="11">
        <f t="shared" si="2"/>
        <v>161</v>
      </c>
      <c r="B162" t="s">
        <v>176</v>
      </c>
      <c r="C162" t="s">
        <v>50</v>
      </c>
      <c r="D162" s="13" t="s">
        <v>183</v>
      </c>
      <c r="E162" s="13" t="s">
        <v>361</v>
      </c>
      <c r="F162" s="4">
        <v>6.0545454545454547</v>
      </c>
      <c r="G162" s="8">
        <v>0.32007575757575757</v>
      </c>
      <c r="H162" s="4">
        <v>5.7344696969696969</v>
      </c>
      <c r="I162" s="6">
        <v>0.63498249554131714</v>
      </c>
      <c r="J162" s="5">
        <v>19226</v>
      </c>
      <c r="K162" s="40">
        <v>3.6412878787878786</v>
      </c>
      <c r="L162" s="6">
        <v>0.36501750445868292</v>
      </c>
      <c r="M162" s="5">
        <v>11052</v>
      </c>
      <c r="N162" s="40">
        <v>2.0931818181818183</v>
      </c>
      <c r="Q162" s="48">
        <v>2.42</v>
      </c>
      <c r="R162" s="49">
        <v>0.4</v>
      </c>
      <c r="T162" s="48">
        <v>0.68</v>
      </c>
      <c r="U162" s="49">
        <v>0.112</v>
      </c>
      <c r="W162" s="48">
        <v>0</v>
      </c>
      <c r="X162" s="49">
        <v>0</v>
      </c>
      <c r="Z162" s="11">
        <v>0</v>
      </c>
      <c r="AA162" s="11">
        <v>0</v>
      </c>
      <c r="AB162" t="s">
        <v>8</v>
      </c>
    </row>
    <row r="163" spans="1:28" x14ac:dyDescent="0.25">
      <c r="A163" s="11">
        <f t="shared" si="2"/>
        <v>162</v>
      </c>
      <c r="B163" t="s">
        <v>176</v>
      </c>
      <c r="C163" t="s">
        <v>50</v>
      </c>
      <c r="D163" s="13" t="s">
        <v>184</v>
      </c>
      <c r="E163" s="13" t="s">
        <v>361</v>
      </c>
      <c r="F163" s="4">
        <v>7.8064393939393941</v>
      </c>
      <c r="G163" s="8">
        <v>0.35321969696969696</v>
      </c>
      <c r="H163" s="4">
        <v>7.4532196969696969</v>
      </c>
      <c r="I163" s="6">
        <v>0.17714024343760323</v>
      </c>
      <c r="J163" s="5">
        <v>6971</v>
      </c>
      <c r="K163" s="40">
        <v>1.3202651515151516</v>
      </c>
      <c r="L163" s="6">
        <v>0.82285975656239674</v>
      </c>
      <c r="M163" s="5">
        <v>32382</v>
      </c>
      <c r="N163" s="40">
        <v>6.1329545454545453</v>
      </c>
      <c r="Q163" s="48">
        <v>1.58</v>
      </c>
      <c r="R163" s="49">
        <v>0.2</v>
      </c>
      <c r="T163" s="48">
        <v>0.43</v>
      </c>
      <c r="U163" s="49">
        <v>5.5E-2</v>
      </c>
      <c r="W163" s="48">
        <v>0</v>
      </c>
      <c r="X163" s="49">
        <v>0</v>
      </c>
      <c r="Z163" s="8">
        <v>5.681818181818182E-3</v>
      </c>
      <c r="AA163" s="47">
        <v>7.6233069905725108E-4</v>
      </c>
      <c r="AB163" t="s">
        <v>8</v>
      </c>
    </row>
    <row r="164" spans="1:28" x14ac:dyDescent="0.25">
      <c r="A164" s="11">
        <f t="shared" si="2"/>
        <v>163</v>
      </c>
      <c r="B164" t="s">
        <v>176</v>
      </c>
      <c r="C164" t="s">
        <v>50</v>
      </c>
      <c r="D164" s="13" t="s">
        <v>185</v>
      </c>
      <c r="E164" s="13" t="s">
        <v>361</v>
      </c>
      <c r="F164" s="4">
        <v>7.1374999999999993</v>
      </c>
      <c r="G164" s="8">
        <v>0.6683712121212122</v>
      </c>
      <c r="H164" s="4">
        <v>6.4691287878787875</v>
      </c>
      <c r="I164" s="6">
        <v>0.45437245659747638</v>
      </c>
      <c r="J164" s="5">
        <v>15520</v>
      </c>
      <c r="K164" s="40">
        <v>2.9393939393939394</v>
      </c>
      <c r="L164" s="6">
        <v>0.54562754340252373</v>
      </c>
      <c r="M164" s="5">
        <v>18637</v>
      </c>
      <c r="N164" s="40">
        <v>3.5297348484848485</v>
      </c>
      <c r="Q164" s="48">
        <v>3.39</v>
      </c>
      <c r="R164" s="49">
        <v>0.47</v>
      </c>
      <c r="T164" s="48">
        <v>0.14000000000000001</v>
      </c>
      <c r="U164" s="49">
        <v>1.9E-2</v>
      </c>
      <c r="W164" s="48">
        <v>0</v>
      </c>
      <c r="X164" s="49">
        <v>0</v>
      </c>
      <c r="Z164" s="11">
        <v>0</v>
      </c>
      <c r="AA164" s="11">
        <v>0</v>
      </c>
      <c r="AB164" t="s">
        <v>8</v>
      </c>
    </row>
    <row r="165" spans="1:28" x14ac:dyDescent="0.25">
      <c r="A165" s="11">
        <f t="shared" si="2"/>
        <v>164</v>
      </c>
      <c r="B165" t="s">
        <v>176</v>
      </c>
      <c r="C165" t="s">
        <v>50</v>
      </c>
      <c r="D165" s="13" t="s">
        <v>186</v>
      </c>
      <c r="E165" s="13" t="s">
        <v>361</v>
      </c>
      <c r="F165" s="4">
        <v>2.2231060606060606</v>
      </c>
      <c r="G165" s="8">
        <v>4.1666666666666664E-2</v>
      </c>
      <c r="H165" s="4">
        <v>2.1814393939393941</v>
      </c>
      <c r="I165" s="6">
        <v>0.90935926376106957</v>
      </c>
      <c r="J165" s="5">
        <v>10474</v>
      </c>
      <c r="K165" s="40">
        <v>1.9837121212121211</v>
      </c>
      <c r="L165" s="6">
        <v>9.0640736238930361E-2</v>
      </c>
      <c r="M165" s="5">
        <v>1044</v>
      </c>
      <c r="N165" s="40">
        <v>0.19772727272727272</v>
      </c>
      <c r="Q165" s="48">
        <v>0.28999999999999998</v>
      </c>
      <c r="R165" s="49">
        <v>0.13</v>
      </c>
      <c r="T165" s="48" t="s">
        <v>402</v>
      </c>
      <c r="U165" s="49" t="s">
        <v>404</v>
      </c>
      <c r="W165" s="48">
        <v>0</v>
      </c>
      <c r="X165" s="49">
        <v>0</v>
      </c>
      <c r="Z165" s="11">
        <v>0</v>
      </c>
      <c r="AA165" s="11">
        <v>0</v>
      </c>
      <c r="AB165" t="s">
        <v>8</v>
      </c>
    </row>
    <row r="166" spans="1:28" x14ac:dyDescent="0.25">
      <c r="A166" s="11">
        <f t="shared" si="2"/>
        <v>165</v>
      </c>
      <c r="B166" t="s">
        <v>176</v>
      </c>
      <c r="C166" t="s">
        <v>50</v>
      </c>
      <c r="D166" s="13" t="s">
        <v>187</v>
      </c>
      <c r="E166" s="13" t="s">
        <v>361</v>
      </c>
      <c r="F166" s="4">
        <v>4.9214015151515147</v>
      </c>
      <c r="G166" s="8">
        <v>4.0340909090909094E-2</v>
      </c>
      <c r="H166" s="4">
        <v>4.8810606060606059</v>
      </c>
      <c r="I166" s="6">
        <v>0.51668477417352165</v>
      </c>
      <c r="J166" s="5">
        <v>13316</v>
      </c>
      <c r="K166" s="40">
        <v>2.521969696969697</v>
      </c>
      <c r="L166" s="6">
        <v>0.48331522582647835</v>
      </c>
      <c r="M166" s="5">
        <v>12456</v>
      </c>
      <c r="N166" s="40">
        <v>2.3590909090909089</v>
      </c>
      <c r="Q166" s="48">
        <v>1.87</v>
      </c>
      <c r="R166" s="49">
        <v>0.38</v>
      </c>
      <c r="T166" s="48">
        <v>0.04</v>
      </c>
      <c r="U166" s="52">
        <v>7.0000000000000001E-3</v>
      </c>
      <c r="W166" s="48">
        <v>0</v>
      </c>
      <c r="X166" s="49">
        <v>0</v>
      </c>
      <c r="Z166" s="8">
        <v>0.23333333333333334</v>
      </c>
      <c r="AA166" s="47">
        <v>4.7803818097159709E-2</v>
      </c>
      <c r="AB166" t="s">
        <v>8</v>
      </c>
    </row>
    <row r="167" spans="1:28" x14ac:dyDescent="0.25">
      <c r="A167" s="11">
        <f t="shared" si="2"/>
        <v>166</v>
      </c>
      <c r="B167" t="s">
        <v>176</v>
      </c>
      <c r="C167" t="s">
        <v>50</v>
      </c>
      <c r="D167" s="13" t="s">
        <v>188</v>
      </c>
      <c r="E167" s="13" t="s">
        <v>361</v>
      </c>
      <c r="F167" s="4">
        <v>2.5306818181818183</v>
      </c>
      <c r="G167" s="12">
        <v>0</v>
      </c>
      <c r="H167" s="4">
        <v>2.5306818181818183</v>
      </c>
      <c r="I167" s="6">
        <v>0.18335578506211644</v>
      </c>
      <c r="J167" s="5">
        <v>2450</v>
      </c>
      <c r="K167" s="40">
        <v>0.46401515151515149</v>
      </c>
      <c r="L167" s="6">
        <v>0.81664421493788364</v>
      </c>
      <c r="M167" s="5">
        <v>10912</v>
      </c>
      <c r="N167" s="40">
        <v>2.0666666666666669</v>
      </c>
      <c r="Q167" s="48">
        <v>0.09</v>
      </c>
      <c r="R167" s="49">
        <v>0.03</v>
      </c>
      <c r="T167" s="48">
        <v>0</v>
      </c>
      <c r="U167" s="49">
        <v>0</v>
      </c>
      <c r="W167" s="48">
        <v>0</v>
      </c>
      <c r="X167" s="49">
        <v>0</v>
      </c>
      <c r="Z167" s="11">
        <v>0</v>
      </c>
      <c r="AA167" s="11">
        <v>0</v>
      </c>
      <c r="AB167" t="s">
        <v>8</v>
      </c>
    </row>
    <row r="168" spans="1:28" x14ac:dyDescent="0.25">
      <c r="A168" s="11">
        <f t="shared" si="2"/>
        <v>167</v>
      </c>
      <c r="B168" t="s">
        <v>176</v>
      </c>
      <c r="C168" t="s">
        <v>50</v>
      </c>
      <c r="D168" s="13" t="s">
        <v>144</v>
      </c>
      <c r="E168" s="13" t="s">
        <v>361</v>
      </c>
      <c r="F168" s="4">
        <v>0.38295454545454544</v>
      </c>
      <c r="G168" s="12">
        <v>0</v>
      </c>
      <c r="H168" s="4">
        <v>0.38295454545454544</v>
      </c>
      <c r="I168" s="6">
        <v>0</v>
      </c>
      <c r="J168" s="5">
        <v>0</v>
      </c>
      <c r="K168" s="40">
        <v>0</v>
      </c>
      <c r="L168" s="6">
        <v>1</v>
      </c>
      <c r="M168" s="5">
        <v>2022</v>
      </c>
      <c r="N168" s="40">
        <v>0.38295454545454544</v>
      </c>
      <c r="Q168" s="48">
        <v>0</v>
      </c>
      <c r="R168" s="49">
        <v>0</v>
      </c>
      <c r="T168" s="48">
        <v>0.11</v>
      </c>
      <c r="U168" s="49">
        <v>0.28999999999999998</v>
      </c>
      <c r="W168" s="48">
        <v>0</v>
      </c>
      <c r="X168" s="49">
        <v>0</v>
      </c>
      <c r="Z168" s="11">
        <v>0</v>
      </c>
      <c r="AA168" s="11">
        <v>0</v>
      </c>
      <c r="AB168" t="s">
        <v>8</v>
      </c>
    </row>
    <row r="169" spans="1:28" x14ac:dyDescent="0.25">
      <c r="A169" s="11">
        <f t="shared" si="2"/>
        <v>168</v>
      </c>
      <c r="B169" t="s">
        <v>176</v>
      </c>
      <c r="C169" t="s">
        <v>50</v>
      </c>
      <c r="D169" s="13" t="s">
        <v>189</v>
      </c>
      <c r="E169" s="13" t="s">
        <v>361</v>
      </c>
      <c r="F169" s="4">
        <v>1.5708333333333333</v>
      </c>
      <c r="G169" s="8">
        <v>0.28920454545454544</v>
      </c>
      <c r="H169" s="4">
        <v>1.281628787878788</v>
      </c>
      <c r="I169" s="6">
        <v>0.61932909708881323</v>
      </c>
      <c r="J169" s="5">
        <v>4191</v>
      </c>
      <c r="K169" s="40">
        <v>0.79374999999999996</v>
      </c>
      <c r="L169" s="6">
        <v>0.3806709029111866</v>
      </c>
      <c r="M169" s="5">
        <v>2576</v>
      </c>
      <c r="N169" s="40">
        <v>0.48787878787878786</v>
      </c>
      <c r="Q169" s="48">
        <v>0.89</v>
      </c>
      <c r="R169" s="49">
        <v>0.56999999999999995</v>
      </c>
      <c r="T169" s="48">
        <v>0.23</v>
      </c>
      <c r="U169" s="49">
        <v>0.15</v>
      </c>
      <c r="W169" s="48">
        <v>0</v>
      </c>
      <c r="X169" s="49">
        <v>0</v>
      </c>
      <c r="Z169" s="11">
        <v>0</v>
      </c>
      <c r="AA169" s="11">
        <v>0</v>
      </c>
      <c r="AB169" t="s">
        <v>8</v>
      </c>
    </row>
    <row r="170" spans="1:28" x14ac:dyDescent="0.25">
      <c r="A170" s="11">
        <f t="shared" si="2"/>
        <v>169</v>
      </c>
      <c r="B170" t="s">
        <v>176</v>
      </c>
      <c r="C170" t="s">
        <v>50</v>
      </c>
      <c r="D170" s="13" t="s">
        <v>143</v>
      </c>
      <c r="E170" s="13" t="s">
        <v>361</v>
      </c>
      <c r="F170" s="4">
        <v>2.677840909090909</v>
      </c>
      <c r="G170" s="8">
        <v>0.14526515151515151</v>
      </c>
      <c r="H170" s="4">
        <v>2.5325757575757577</v>
      </c>
      <c r="I170" s="6">
        <v>0.72741549506431347</v>
      </c>
      <c r="J170" s="5">
        <v>9727</v>
      </c>
      <c r="K170" s="40">
        <v>1.8422348484848485</v>
      </c>
      <c r="L170" s="6">
        <v>0.27258450493568648</v>
      </c>
      <c r="M170" s="5">
        <v>3645</v>
      </c>
      <c r="N170" s="40">
        <v>0.69034090909090906</v>
      </c>
      <c r="Q170" s="48">
        <v>1.52</v>
      </c>
      <c r="R170" s="49">
        <v>0.56999999999999995</v>
      </c>
      <c r="T170" s="48">
        <v>0.44</v>
      </c>
      <c r="U170" s="49">
        <v>0.161</v>
      </c>
      <c r="W170" s="48">
        <v>0</v>
      </c>
      <c r="X170" s="49">
        <v>0</v>
      </c>
      <c r="Z170" s="8">
        <v>2.8977272727272727E-2</v>
      </c>
      <c r="AA170" s="47">
        <v>1.1441818725695482E-2</v>
      </c>
      <c r="AB170" t="s">
        <v>8</v>
      </c>
    </row>
    <row r="171" spans="1:28" x14ac:dyDescent="0.25">
      <c r="A171" s="11">
        <f t="shared" si="2"/>
        <v>170</v>
      </c>
      <c r="B171" t="s">
        <v>176</v>
      </c>
      <c r="C171" t="s">
        <v>50</v>
      </c>
      <c r="D171" s="13" t="s">
        <v>190</v>
      </c>
      <c r="E171" s="13" t="s">
        <v>361</v>
      </c>
      <c r="F171" s="4">
        <v>1.9049242424242423</v>
      </c>
      <c r="G171" s="8">
        <v>0.4615530303030303</v>
      </c>
      <c r="H171" s="4">
        <v>1.4433712121212121</v>
      </c>
      <c r="I171" s="6">
        <v>0.93636005773520536</v>
      </c>
      <c r="J171" s="5">
        <v>7136</v>
      </c>
      <c r="K171" s="40">
        <v>1.3515151515151516</v>
      </c>
      <c r="L171" s="6">
        <v>6.3639942264794649E-2</v>
      </c>
      <c r="M171" s="5">
        <v>485</v>
      </c>
      <c r="N171" s="40">
        <v>9.1856060606060608E-2</v>
      </c>
      <c r="Q171" s="51">
        <v>1.8</v>
      </c>
      <c r="R171" s="49">
        <v>0.94</v>
      </c>
      <c r="T171" s="48" t="s">
        <v>437</v>
      </c>
      <c r="U171" s="49" t="s">
        <v>438</v>
      </c>
      <c r="W171" s="48">
        <v>0</v>
      </c>
      <c r="X171" s="49">
        <v>0</v>
      </c>
      <c r="Z171" s="8">
        <v>1.3636363636363636E-2</v>
      </c>
      <c r="AA171" s="47">
        <v>9.4475790578664211E-3</v>
      </c>
      <c r="AB171" t="s">
        <v>8</v>
      </c>
    </row>
    <row r="172" spans="1:28" x14ac:dyDescent="0.25">
      <c r="A172" s="11">
        <f t="shared" si="2"/>
        <v>171</v>
      </c>
      <c r="B172" t="s">
        <v>176</v>
      </c>
      <c r="C172" t="s">
        <v>50</v>
      </c>
      <c r="D172" s="13" t="s">
        <v>142</v>
      </c>
      <c r="E172" s="13" t="s">
        <v>361</v>
      </c>
      <c r="F172" s="4">
        <v>2.0905303030303028</v>
      </c>
      <c r="G172" s="8">
        <v>0.17196969696969697</v>
      </c>
      <c r="H172" s="4">
        <v>1.918560606060606</v>
      </c>
      <c r="I172" s="6">
        <v>0.84817374136229018</v>
      </c>
      <c r="J172" s="5">
        <v>8592</v>
      </c>
      <c r="K172" s="40">
        <v>1.6272727272727272</v>
      </c>
      <c r="L172" s="6">
        <v>0.15182625863770977</v>
      </c>
      <c r="M172" s="5">
        <v>1538</v>
      </c>
      <c r="N172" s="40">
        <v>0.29128787878787876</v>
      </c>
      <c r="Q172" s="48">
        <v>1.92</v>
      </c>
      <c r="R172" s="49">
        <v>0.92</v>
      </c>
      <c r="T172" s="48" t="s">
        <v>423</v>
      </c>
      <c r="U172" s="49" t="s">
        <v>436</v>
      </c>
      <c r="W172" s="48">
        <v>0</v>
      </c>
      <c r="X172" s="49">
        <v>0</v>
      </c>
      <c r="Z172" s="8">
        <v>3.787878787878788E-3</v>
      </c>
      <c r="AA172" s="47">
        <v>3.5180299032541778E-3</v>
      </c>
      <c r="AB172" t="s">
        <v>8</v>
      </c>
    </row>
    <row r="173" spans="1:28" x14ac:dyDescent="0.25">
      <c r="A173" s="11">
        <f t="shared" si="2"/>
        <v>172</v>
      </c>
      <c r="B173" t="s">
        <v>176</v>
      </c>
      <c r="C173" t="s">
        <v>50</v>
      </c>
      <c r="D173" s="13" t="s">
        <v>191</v>
      </c>
      <c r="E173" s="13" t="s">
        <v>361</v>
      </c>
      <c r="F173" s="4">
        <v>6.6571969696969697</v>
      </c>
      <c r="G173" s="8">
        <v>0.16893939393939394</v>
      </c>
      <c r="H173" s="4">
        <v>6.4882575757575758</v>
      </c>
      <c r="I173" s="6">
        <v>0.58751240586140463</v>
      </c>
      <c r="J173" s="5">
        <v>20127</v>
      </c>
      <c r="K173" s="40">
        <v>3.8119318181818183</v>
      </c>
      <c r="L173" s="6">
        <v>0.41248759413859537</v>
      </c>
      <c r="M173" s="5">
        <v>14131</v>
      </c>
      <c r="N173" s="40">
        <v>2.6763257575757575</v>
      </c>
      <c r="Q173" s="48">
        <v>3.13</v>
      </c>
      <c r="R173" s="49">
        <v>0.47</v>
      </c>
      <c r="T173" s="48" t="s">
        <v>434</v>
      </c>
      <c r="U173" s="49" t="s">
        <v>435</v>
      </c>
      <c r="W173" s="48">
        <v>0.02</v>
      </c>
      <c r="X173" s="52">
        <v>3.0999999999999999E-3</v>
      </c>
      <c r="Z173" s="11">
        <v>0</v>
      </c>
      <c r="AA173" s="11">
        <v>0</v>
      </c>
      <c r="AB173" t="s">
        <v>8</v>
      </c>
    </row>
    <row r="174" spans="1:28" x14ac:dyDescent="0.25">
      <c r="A174" s="11">
        <f t="shared" si="2"/>
        <v>173</v>
      </c>
      <c r="B174" t="s">
        <v>176</v>
      </c>
      <c r="C174" t="s">
        <v>50</v>
      </c>
      <c r="D174" s="13" t="s">
        <v>192</v>
      </c>
      <c r="E174" s="13" t="s">
        <v>361</v>
      </c>
      <c r="F174" s="4">
        <v>1.6801136363636364</v>
      </c>
      <c r="G174" s="8">
        <v>0.34545454545454546</v>
      </c>
      <c r="H174" s="4">
        <v>1.334659090909091</v>
      </c>
      <c r="I174" s="6">
        <v>0.72229317440045404</v>
      </c>
      <c r="J174" s="5">
        <v>5090</v>
      </c>
      <c r="K174" s="40">
        <v>0.96401515151515149</v>
      </c>
      <c r="L174" s="6">
        <v>0.2777068255995459</v>
      </c>
      <c r="M174" s="5">
        <v>1957</v>
      </c>
      <c r="N174" s="40">
        <v>0.37064393939393941</v>
      </c>
      <c r="Q174" s="48">
        <v>1.05</v>
      </c>
      <c r="R174" s="49">
        <v>0.62</v>
      </c>
      <c r="T174" s="48" t="s">
        <v>432</v>
      </c>
      <c r="U174" s="49" t="s">
        <v>433</v>
      </c>
      <c r="W174" s="48">
        <v>0</v>
      </c>
      <c r="X174" s="49">
        <v>0</v>
      </c>
      <c r="Z174" s="8">
        <v>3.7689393939393939E-2</v>
      </c>
      <c r="AA174" s="47">
        <v>2.8238966936284943E-2</v>
      </c>
      <c r="AB174" t="s">
        <v>8</v>
      </c>
    </row>
    <row r="175" spans="1:28" x14ac:dyDescent="0.25">
      <c r="A175" s="11">
        <f t="shared" si="2"/>
        <v>174</v>
      </c>
      <c r="B175" t="s">
        <v>176</v>
      </c>
      <c r="C175" t="s">
        <v>50</v>
      </c>
      <c r="D175" s="13" t="s">
        <v>193</v>
      </c>
      <c r="E175" s="13" t="s">
        <v>361</v>
      </c>
      <c r="F175" s="4">
        <v>4.5526515151515152</v>
      </c>
      <c r="G175" s="12">
        <v>0</v>
      </c>
      <c r="H175" s="4">
        <v>4.5526515151515152</v>
      </c>
      <c r="I175" s="6">
        <v>2.6998918379232878E-2</v>
      </c>
      <c r="J175" s="5">
        <v>649</v>
      </c>
      <c r="K175" s="40">
        <v>0.12291666666666666</v>
      </c>
      <c r="L175" s="6">
        <v>0.97300108162076704</v>
      </c>
      <c r="M175" s="5">
        <v>23389</v>
      </c>
      <c r="N175" s="40">
        <v>4.4297348484848484</v>
      </c>
      <c r="Q175" s="48">
        <v>0.54</v>
      </c>
      <c r="R175" s="49">
        <v>0.12</v>
      </c>
      <c r="T175" s="48">
        <v>0</v>
      </c>
      <c r="U175" s="49">
        <v>0</v>
      </c>
      <c r="W175" s="48">
        <v>0</v>
      </c>
      <c r="X175" s="49">
        <v>0</v>
      </c>
      <c r="Z175" s="11">
        <v>0</v>
      </c>
      <c r="AA175" s="11">
        <v>0</v>
      </c>
      <c r="AB175" t="s">
        <v>8</v>
      </c>
    </row>
    <row r="176" spans="1:28" x14ac:dyDescent="0.25">
      <c r="A176" s="11">
        <f t="shared" si="2"/>
        <v>175</v>
      </c>
      <c r="B176" t="s">
        <v>176</v>
      </c>
      <c r="C176" t="s">
        <v>50</v>
      </c>
      <c r="D176" s="13" t="s">
        <v>141</v>
      </c>
      <c r="E176" s="13" t="s">
        <v>361</v>
      </c>
      <c r="F176" s="4">
        <v>1.4611742424242424</v>
      </c>
      <c r="G176" s="12">
        <v>0</v>
      </c>
      <c r="H176" s="4">
        <v>1.4611742424242424</v>
      </c>
      <c r="I176" s="6">
        <v>0.62579390797148415</v>
      </c>
      <c r="J176" s="5">
        <v>4828</v>
      </c>
      <c r="K176" s="40">
        <v>0.91439393939393943</v>
      </c>
      <c r="L176" s="6">
        <v>0.37420609202851585</v>
      </c>
      <c r="M176" s="5">
        <v>2887</v>
      </c>
      <c r="N176" s="40">
        <v>0.54678030303030301</v>
      </c>
      <c r="Q176" s="48">
        <v>0.56999999999999995</v>
      </c>
      <c r="R176" s="49">
        <v>0.39</v>
      </c>
      <c r="T176" s="48" t="s">
        <v>402</v>
      </c>
      <c r="U176" s="49" t="s">
        <v>404</v>
      </c>
      <c r="W176" s="48">
        <v>0</v>
      </c>
      <c r="X176" s="49">
        <v>0</v>
      </c>
      <c r="Z176" s="8">
        <v>5.2083333333333336E-2</v>
      </c>
      <c r="AA176" s="47">
        <v>3.5644847699287108E-2</v>
      </c>
      <c r="AB176" t="s">
        <v>8</v>
      </c>
    </row>
    <row r="177" spans="1:28" x14ac:dyDescent="0.25">
      <c r="A177" s="11">
        <f t="shared" si="2"/>
        <v>176</v>
      </c>
      <c r="B177" t="s">
        <v>176</v>
      </c>
      <c r="C177" t="s">
        <v>50</v>
      </c>
      <c r="D177" s="13" t="s">
        <v>140</v>
      </c>
      <c r="E177" s="13" t="s">
        <v>361</v>
      </c>
      <c r="F177" s="4">
        <v>7.5049242424242424</v>
      </c>
      <c r="G177" s="8">
        <v>0.52329545454545456</v>
      </c>
      <c r="H177" s="4">
        <v>6.9816287878787877</v>
      </c>
      <c r="I177" s="6">
        <v>0.5265171038710903</v>
      </c>
      <c r="J177" s="5">
        <v>19409</v>
      </c>
      <c r="K177" s="40">
        <v>3.6759469696969695</v>
      </c>
      <c r="L177" s="6">
        <v>0.47348289612890976</v>
      </c>
      <c r="M177" s="5">
        <v>17454</v>
      </c>
      <c r="N177" s="40">
        <v>3.3056818181818182</v>
      </c>
      <c r="Q177" s="48">
        <v>3.36</v>
      </c>
      <c r="R177" s="49">
        <v>0.45</v>
      </c>
      <c r="T177" s="48" t="s">
        <v>430</v>
      </c>
      <c r="U177" s="52" t="s">
        <v>431</v>
      </c>
      <c r="W177" s="48">
        <v>0</v>
      </c>
      <c r="X177" s="49">
        <v>0</v>
      </c>
      <c r="Z177" s="11">
        <v>0</v>
      </c>
      <c r="AA177" s="11">
        <v>0</v>
      </c>
      <c r="AB177" t="s">
        <v>8</v>
      </c>
    </row>
    <row r="178" spans="1:28" x14ac:dyDescent="0.25">
      <c r="A178" s="11">
        <f t="shared" si="2"/>
        <v>177</v>
      </c>
      <c r="B178" t="s">
        <v>176</v>
      </c>
      <c r="C178" t="s">
        <v>50</v>
      </c>
      <c r="D178" s="13" t="s">
        <v>194</v>
      </c>
      <c r="E178" s="13" t="s">
        <v>361</v>
      </c>
      <c r="F178" s="4">
        <v>3.6248106060606062</v>
      </c>
      <c r="G178" s="8">
        <v>0.56231060606060601</v>
      </c>
      <c r="H178" s="4">
        <v>3.0625</v>
      </c>
      <c r="I178" s="6">
        <v>0.5748917748917749</v>
      </c>
      <c r="J178" s="5">
        <v>9296</v>
      </c>
      <c r="K178" s="40">
        <v>1.7606060606060605</v>
      </c>
      <c r="L178" s="6">
        <v>0.42510822510822516</v>
      </c>
      <c r="M178" s="5">
        <v>6874</v>
      </c>
      <c r="N178" s="40">
        <v>1.3018939393939395</v>
      </c>
      <c r="Q178" s="48">
        <v>1.79</v>
      </c>
      <c r="R178" s="49">
        <v>0.49</v>
      </c>
      <c r="T178" s="48">
        <v>0</v>
      </c>
      <c r="U178" s="49">
        <v>0</v>
      </c>
      <c r="W178" s="48">
        <v>0</v>
      </c>
      <c r="X178" s="49">
        <v>0</v>
      </c>
      <c r="Z178" s="11">
        <v>0</v>
      </c>
      <c r="AA178" s="11">
        <v>0</v>
      </c>
      <c r="AB178" t="s">
        <v>8</v>
      </c>
    </row>
    <row r="179" spans="1:28" x14ac:dyDescent="0.25">
      <c r="A179" s="11">
        <f t="shared" si="2"/>
        <v>178</v>
      </c>
      <c r="B179" t="s">
        <v>176</v>
      </c>
      <c r="C179" t="s">
        <v>50</v>
      </c>
      <c r="D179" s="13" t="s">
        <v>139</v>
      </c>
      <c r="E179" s="13" t="s">
        <v>361</v>
      </c>
      <c r="F179" s="4">
        <v>1.7797348484848485</v>
      </c>
      <c r="G179" s="8">
        <v>0.73560606060606071</v>
      </c>
      <c r="H179" s="4">
        <v>1.0441287878787879</v>
      </c>
      <c r="I179" s="6">
        <v>0.48793760203156178</v>
      </c>
      <c r="J179" s="5">
        <v>2690</v>
      </c>
      <c r="K179" s="40">
        <v>0.50946969696969702</v>
      </c>
      <c r="L179" s="6">
        <v>0.51206239796843822</v>
      </c>
      <c r="M179" s="5">
        <v>2823</v>
      </c>
      <c r="N179" s="40">
        <v>0.53465909090909092</v>
      </c>
      <c r="Q179" s="48">
        <v>1.1200000000000001</v>
      </c>
      <c r="R179" s="49">
        <v>0.63</v>
      </c>
      <c r="T179" s="48">
        <v>0.08</v>
      </c>
      <c r="U179" s="49">
        <v>4.2999999999999997E-2</v>
      </c>
      <c r="W179" s="48">
        <v>0</v>
      </c>
      <c r="X179" s="49">
        <v>0</v>
      </c>
      <c r="Z179" s="11">
        <v>0</v>
      </c>
      <c r="AA179" s="11">
        <v>0</v>
      </c>
      <c r="AB179" t="s">
        <v>8</v>
      </c>
    </row>
    <row r="180" spans="1:28" x14ac:dyDescent="0.25">
      <c r="A180" s="11">
        <f t="shared" si="2"/>
        <v>179</v>
      </c>
      <c r="B180" t="s">
        <v>176</v>
      </c>
      <c r="C180" t="s">
        <v>50</v>
      </c>
      <c r="D180" s="13" t="s">
        <v>138</v>
      </c>
      <c r="E180" s="13" t="s">
        <v>361</v>
      </c>
      <c r="F180" s="4">
        <v>2.218371212121212</v>
      </c>
      <c r="G180" s="8">
        <v>0.60359848484848488</v>
      </c>
      <c r="H180" s="4">
        <v>1.6147727272727272</v>
      </c>
      <c r="I180" s="6">
        <v>0.77328172648369697</v>
      </c>
      <c r="J180" s="5">
        <v>6593</v>
      </c>
      <c r="K180" s="40">
        <v>1.2486742424242425</v>
      </c>
      <c r="L180" s="6">
        <v>0.22671827351630308</v>
      </c>
      <c r="M180" s="5">
        <v>1933</v>
      </c>
      <c r="N180" s="40">
        <v>0.36609848484848484</v>
      </c>
      <c r="Q180" s="48">
        <v>1.81</v>
      </c>
      <c r="R180" s="49">
        <v>0.82</v>
      </c>
      <c r="T180" s="48">
        <v>0.16</v>
      </c>
      <c r="U180" s="49">
        <v>7.0999999999999994E-2</v>
      </c>
      <c r="W180" s="48">
        <v>0</v>
      </c>
      <c r="X180" s="49">
        <v>0</v>
      </c>
      <c r="Z180" s="11">
        <v>0</v>
      </c>
      <c r="AA180" s="11">
        <v>0</v>
      </c>
      <c r="AB180" t="s">
        <v>8</v>
      </c>
    </row>
    <row r="181" spans="1:28" x14ac:dyDescent="0.25">
      <c r="A181" s="11">
        <f t="shared" si="2"/>
        <v>180</v>
      </c>
      <c r="B181" t="s">
        <v>176</v>
      </c>
      <c r="C181" t="s">
        <v>50</v>
      </c>
      <c r="D181" s="13" t="s">
        <v>195</v>
      </c>
      <c r="E181" s="13" t="s">
        <v>361</v>
      </c>
      <c r="F181" s="4">
        <v>23.248106060606059</v>
      </c>
      <c r="G181" s="8">
        <v>1.1174242424242422</v>
      </c>
      <c r="H181" s="4">
        <v>22.130681818181817</v>
      </c>
      <c r="I181" s="6">
        <v>0.39224646983311945</v>
      </c>
      <c r="J181" s="5">
        <v>45834</v>
      </c>
      <c r="K181" s="40">
        <v>8.6806818181818191</v>
      </c>
      <c r="L181" s="6">
        <v>0.60775353016688061</v>
      </c>
      <c r="M181" s="5">
        <v>71016</v>
      </c>
      <c r="N181" s="40">
        <v>13.45</v>
      </c>
      <c r="O181" s="9">
        <v>3.9772727272727269E-3</v>
      </c>
      <c r="P181" s="23"/>
      <c r="Q181" s="48">
        <v>9.3699999999999992</v>
      </c>
      <c r="R181" s="49">
        <v>0.4</v>
      </c>
      <c r="S181" s="23"/>
      <c r="T181" s="51">
        <v>2</v>
      </c>
      <c r="U181" s="49">
        <v>8.5999999999999993E-2</v>
      </c>
      <c r="V181" s="23"/>
      <c r="W181" s="48">
        <v>0</v>
      </c>
      <c r="X181" s="49">
        <v>0</v>
      </c>
      <c r="Y181" s="23"/>
      <c r="Z181" s="8">
        <v>2.556818181818182E-2</v>
      </c>
      <c r="AA181" s="47">
        <v>1.1553273427471118E-3</v>
      </c>
      <c r="AB181" t="s">
        <v>8</v>
      </c>
    </row>
    <row r="182" spans="1:28" x14ac:dyDescent="0.25">
      <c r="A182" s="11">
        <f t="shared" si="2"/>
        <v>181</v>
      </c>
      <c r="B182" t="s">
        <v>176</v>
      </c>
      <c r="C182" t="s">
        <v>50</v>
      </c>
      <c r="D182" s="13" t="s">
        <v>137</v>
      </c>
      <c r="E182" s="13" t="s">
        <v>361</v>
      </c>
      <c r="F182" s="4">
        <v>9.4454545454545453</v>
      </c>
      <c r="G182" s="8">
        <v>1.3727272727272728</v>
      </c>
      <c r="H182" s="4">
        <v>8.0727272727272723</v>
      </c>
      <c r="I182" s="6">
        <v>6.5948761261261257E-2</v>
      </c>
      <c r="J182" s="5">
        <v>2811</v>
      </c>
      <c r="K182" s="40">
        <v>0.5323863636363636</v>
      </c>
      <c r="L182" s="6">
        <v>0.93405123873873874</v>
      </c>
      <c r="M182" s="5">
        <v>39813</v>
      </c>
      <c r="N182" s="40">
        <v>7.5403409090909088</v>
      </c>
      <c r="Q182" s="48">
        <v>3.31</v>
      </c>
      <c r="R182" s="49">
        <v>0.35</v>
      </c>
      <c r="T182" s="48" t="s">
        <v>402</v>
      </c>
      <c r="U182" s="49" t="s">
        <v>404</v>
      </c>
      <c r="W182" s="48">
        <v>0</v>
      </c>
      <c r="X182" s="49">
        <v>0</v>
      </c>
      <c r="Z182" s="11">
        <v>0</v>
      </c>
      <c r="AA182" s="11">
        <v>0</v>
      </c>
      <c r="AB182" t="s">
        <v>8</v>
      </c>
    </row>
    <row r="183" spans="1:28" x14ac:dyDescent="0.25">
      <c r="A183" s="11">
        <f t="shared" si="2"/>
        <v>182</v>
      </c>
      <c r="B183" t="s">
        <v>176</v>
      </c>
      <c r="C183" t="s">
        <v>50</v>
      </c>
      <c r="D183" s="13" t="s">
        <v>196</v>
      </c>
      <c r="E183" s="13" t="s">
        <v>361</v>
      </c>
      <c r="F183" s="4">
        <v>17.05</v>
      </c>
      <c r="G183" s="12">
        <v>0</v>
      </c>
      <c r="H183" s="4">
        <v>17.01155303030303</v>
      </c>
      <c r="I183" s="6">
        <v>0</v>
      </c>
      <c r="J183" s="5">
        <v>0</v>
      </c>
      <c r="K183" s="40">
        <v>0</v>
      </c>
      <c r="L183" s="6">
        <v>1</v>
      </c>
      <c r="M183" s="5">
        <v>89821</v>
      </c>
      <c r="N183" s="40">
        <v>17.01155303030303</v>
      </c>
      <c r="O183" s="40">
        <v>3.5606060606060606E-2</v>
      </c>
      <c r="P183" s="15"/>
      <c r="Q183" s="48">
        <v>0.14000000000000001</v>
      </c>
      <c r="R183" s="49">
        <v>0.01</v>
      </c>
      <c r="S183" s="15"/>
      <c r="T183" s="48" t="s">
        <v>402</v>
      </c>
      <c r="U183" s="49" t="s">
        <v>404</v>
      </c>
      <c r="V183" s="15"/>
      <c r="W183" s="48">
        <v>0</v>
      </c>
      <c r="X183" s="49">
        <v>0</v>
      </c>
      <c r="Y183" s="15"/>
      <c r="Z183" s="11">
        <v>0</v>
      </c>
      <c r="AA183" s="11">
        <v>0</v>
      </c>
      <c r="AB183" t="s">
        <v>8</v>
      </c>
    </row>
    <row r="184" spans="1:28" x14ac:dyDescent="0.25">
      <c r="A184" s="11">
        <f t="shared" si="2"/>
        <v>183</v>
      </c>
      <c r="B184" t="s">
        <v>197</v>
      </c>
      <c r="C184" t="s">
        <v>50</v>
      </c>
      <c r="D184" t="s">
        <v>177</v>
      </c>
      <c r="E184" s="13" t="s">
        <v>361</v>
      </c>
      <c r="F184" s="4">
        <f>H184+G184+O184/5280</f>
        <v>10.846780303030306</v>
      </c>
      <c r="G184" s="8">
        <v>0.26874999999999999</v>
      </c>
      <c r="H184" s="4">
        <v>9.932196969696971</v>
      </c>
      <c r="I184" s="21">
        <v>0.34659242591815714</v>
      </c>
      <c r="J184" s="11">
        <v>18176</v>
      </c>
      <c r="K184" s="4">
        <v>3.4424242424242424</v>
      </c>
      <c r="L184" s="21">
        <v>0.6534075740818428</v>
      </c>
      <c r="M184" s="11">
        <v>34266</v>
      </c>
      <c r="N184" s="4">
        <v>6.4897727272727277</v>
      </c>
      <c r="O184" s="11">
        <v>3410</v>
      </c>
      <c r="Q184" s="48">
        <v>0.96</v>
      </c>
      <c r="R184" s="49">
        <v>0.09</v>
      </c>
      <c r="T184" s="48">
        <v>1.25</v>
      </c>
      <c r="U184" s="49">
        <v>0.12</v>
      </c>
      <c r="W184" s="51">
        <v>0.58699999999999997</v>
      </c>
      <c r="X184" s="49">
        <v>0.06</v>
      </c>
      <c r="Z184" s="4">
        <v>1.6744318181818181</v>
      </c>
      <c r="AA184" s="6">
        <v>0.168586247664086</v>
      </c>
      <c r="AB184" t="s">
        <v>8</v>
      </c>
    </row>
    <row r="185" spans="1:28" x14ac:dyDescent="0.25">
      <c r="A185" s="11">
        <f t="shared" si="2"/>
        <v>184</v>
      </c>
      <c r="B185" t="s">
        <v>197</v>
      </c>
      <c r="C185" t="s">
        <v>50</v>
      </c>
      <c r="D185" t="s">
        <v>178</v>
      </c>
      <c r="E185" s="13" t="s">
        <v>361</v>
      </c>
      <c r="F185" s="4">
        <v>4.023863636363636</v>
      </c>
      <c r="G185" s="11">
        <v>0</v>
      </c>
      <c r="H185" s="4">
        <v>4.023863636363636</v>
      </c>
      <c r="I185" s="21">
        <v>0.44201261413913212</v>
      </c>
      <c r="J185" s="11">
        <v>9391</v>
      </c>
      <c r="K185" s="4">
        <v>1.7785984848484848</v>
      </c>
      <c r="L185" s="21">
        <v>0.55798738586086793</v>
      </c>
      <c r="M185" s="11">
        <v>11855</v>
      </c>
      <c r="N185" s="4">
        <v>2.2452651515151514</v>
      </c>
      <c r="O185" s="11">
        <v>0</v>
      </c>
      <c r="Q185" s="48">
        <v>0</v>
      </c>
      <c r="R185" s="49">
        <v>0</v>
      </c>
      <c r="T185" s="48">
        <v>0</v>
      </c>
      <c r="U185" s="49">
        <v>0</v>
      </c>
      <c r="W185" s="48">
        <v>0</v>
      </c>
      <c r="X185" s="49">
        <v>0</v>
      </c>
      <c r="Z185" s="4">
        <v>0.90227272727272723</v>
      </c>
      <c r="AA185" s="6">
        <v>0.22423044337757697</v>
      </c>
      <c r="AB185" t="s">
        <v>8</v>
      </c>
    </row>
    <row r="186" spans="1:28" x14ac:dyDescent="0.25">
      <c r="A186" s="11">
        <f t="shared" si="2"/>
        <v>185</v>
      </c>
      <c r="B186" t="s">
        <v>197</v>
      </c>
      <c r="C186" t="s">
        <v>50</v>
      </c>
      <c r="D186" t="s">
        <v>179</v>
      </c>
      <c r="E186" s="13" t="s">
        <v>361</v>
      </c>
      <c r="F186" s="4">
        <v>3.0248106060606057</v>
      </c>
      <c r="G186" s="12">
        <v>0</v>
      </c>
      <c r="H186" s="4">
        <v>3.0248106060606057</v>
      </c>
      <c r="I186" s="6">
        <v>0.36315822428151023</v>
      </c>
      <c r="J186" s="11">
        <v>5800</v>
      </c>
      <c r="K186" s="4">
        <v>1.0984848484848484</v>
      </c>
      <c r="L186" s="6">
        <v>0.63684177571848977</v>
      </c>
      <c r="M186" s="11">
        <v>10171</v>
      </c>
      <c r="N186" s="4">
        <v>1.9263257575757575</v>
      </c>
      <c r="O186" s="11">
        <v>0</v>
      </c>
      <c r="Q186" s="48">
        <v>0.04</v>
      </c>
      <c r="R186" s="49">
        <v>0.01</v>
      </c>
      <c r="T186" s="48">
        <v>0.04</v>
      </c>
      <c r="U186" s="49">
        <v>0.01</v>
      </c>
      <c r="W186" s="48">
        <v>0</v>
      </c>
      <c r="X186" s="49">
        <v>0</v>
      </c>
      <c r="Z186" s="4">
        <v>0.96231060606060603</v>
      </c>
      <c r="AA186" s="6">
        <v>0.31813912716799203</v>
      </c>
      <c r="AB186" t="s">
        <v>8</v>
      </c>
    </row>
    <row r="187" spans="1:28" x14ac:dyDescent="0.25">
      <c r="A187" s="11">
        <f t="shared" si="2"/>
        <v>186</v>
      </c>
      <c r="B187" t="s">
        <v>197</v>
      </c>
      <c r="C187" t="s">
        <v>50</v>
      </c>
      <c r="D187" t="s">
        <v>198</v>
      </c>
      <c r="E187" s="13" t="s">
        <v>361</v>
      </c>
      <c r="F187" s="24">
        <v>4.3314393939393936</v>
      </c>
      <c r="G187" s="25">
        <v>0</v>
      </c>
      <c r="H187" s="24">
        <v>4.3314393939393936</v>
      </c>
      <c r="I187" s="26">
        <v>0.82160034980323571</v>
      </c>
      <c r="J187" s="27">
        <v>18790</v>
      </c>
      <c r="K187" s="24">
        <v>3.5587121212121211</v>
      </c>
      <c r="L187" s="26">
        <v>0.17839965019676432</v>
      </c>
      <c r="M187" s="27">
        <v>4080</v>
      </c>
      <c r="N187" s="24">
        <v>0.77272727272727271</v>
      </c>
      <c r="O187" s="27">
        <v>0</v>
      </c>
      <c r="Q187" s="48">
        <v>1.92</v>
      </c>
      <c r="R187" s="49">
        <v>0.44</v>
      </c>
      <c r="T187" s="48">
        <v>2.54</v>
      </c>
      <c r="U187" s="49">
        <v>0.59</v>
      </c>
      <c r="W187" s="51">
        <v>0.50700000000000001</v>
      </c>
      <c r="X187" s="49">
        <v>0.12</v>
      </c>
      <c r="Z187" s="4">
        <v>1.9579545454545455</v>
      </c>
      <c r="AA187" s="6">
        <v>0.45203323130738965</v>
      </c>
      <c r="AB187" t="s">
        <v>8</v>
      </c>
    </row>
    <row r="188" spans="1:28" x14ac:dyDescent="0.25">
      <c r="A188" s="11">
        <f t="shared" si="2"/>
        <v>187</v>
      </c>
      <c r="B188" t="s">
        <v>197</v>
      </c>
      <c r="C188" t="s">
        <v>50</v>
      </c>
      <c r="D188" t="s">
        <v>199</v>
      </c>
      <c r="E188" s="13" t="s">
        <v>361</v>
      </c>
      <c r="F188" s="4">
        <v>0.93958333333333344</v>
      </c>
      <c r="G188" s="12">
        <v>0</v>
      </c>
      <c r="H188" s="4">
        <v>0.93958333333333344</v>
      </c>
      <c r="I188" s="6">
        <v>0.46321306188268491</v>
      </c>
      <c r="J188" s="11">
        <v>2298</v>
      </c>
      <c r="K188" s="4">
        <v>0.43522727272727274</v>
      </c>
      <c r="L188" s="6">
        <v>0.53678693811731504</v>
      </c>
      <c r="M188" s="11">
        <v>2663</v>
      </c>
      <c r="N188" s="4">
        <v>0.50435606060606064</v>
      </c>
      <c r="O188" s="11">
        <v>0</v>
      </c>
      <c r="Q188" s="48">
        <v>0.04</v>
      </c>
      <c r="R188" s="49">
        <v>0.04</v>
      </c>
      <c r="T188" s="48">
        <v>0.64</v>
      </c>
      <c r="U188" s="49">
        <v>0.68</v>
      </c>
      <c r="W188" s="51">
        <v>2.8000000000000001E-2</v>
      </c>
      <c r="X188" s="49">
        <v>0.03</v>
      </c>
      <c r="Z188" s="4">
        <v>0.88390151515151516</v>
      </c>
      <c r="AA188" s="6">
        <v>0.94032076079948423</v>
      </c>
      <c r="AB188" t="s">
        <v>8</v>
      </c>
    </row>
    <row r="189" spans="1:28" x14ac:dyDescent="0.25">
      <c r="A189" s="11">
        <f t="shared" si="2"/>
        <v>188</v>
      </c>
      <c r="B189" t="s">
        <v>197</v>
      </c>
      <c r="C189" t="s">
        <v>50</v>
      </c>
      <c r="D189" t="s">
        <v>200</v>
      </c>
      <c r="E189" s="13" t="s">
        <v>361</v>
      </c>
      <c r="F189" s="4">
        <v>2.5558712121212119</v>
      </c>
      <c r="G189" s="12">
        <v>0</v>
      </c>
      <c r="H189" s="4">
        <v>2.5558712121212119</v>
      </c>
      <c r="I189" s="6">
        <v>0.70344572063727306</v>
      </c>
      <c r="J189" s="11">
        <v>9493</v>
      </c>
      <c r="K189" s="4">
        <v>1.7979166666666666</v>
      </c>
      <c r="L189" s="6">
        <v>0.29655427936272694</v>
      </c>
      <c r="M189" s="11">
        <v>4002</v>
      </c>
      <c r="N189" s="4">
        <v>0.75795454545454544</v>
      </c>
      <c r="O189" s="11">
        <v>0</v>
      </c>
      <c r="Q189" s="51">
        <v>0.5</v>
      </c>
      <c r="R189" s="49">
        <v>0.19</v>
      </c>
      <c r="T189" s="48">
        <v>2.56</v>
      </c>
      <c r="U189" s="49">
        <v>1</v>
      </c>
      <c r="W189" s="51">
        <v>1.2509999999999999</v>
      </c>
      <c r="X189" s="49">
        <v>0.49</v>
      </c>
      <c r="Z189" s="4">
        <v>1.8452651515151515</v>
      </c>
      <c r="AA189" s="6">
        <v>0.72080669981060608</v>
      </c>
      <c r="AB189" t="s">
        <v>8</v>
      </c>
    </row>
    <row r="190" spans="1:28" x14ac:dyDescent="0.25">
      <c r="A190" s="11">
        <f t="shared" si="2"/>
        <v>189</v>
      </c>
      <c r="B190" t="s">
        <v>197</v>
      </c>
      <c r="C190" t="s">
        <v>50</v>
      </c>
      <c r="D190" t="s">
        <v>201</v>
      </c>
      <c r="E190" s="13" t="s">
        <v>361</v>
      </c>
      <c r="F190" s="4">
        <v>2.2878787878787881</v>
      </c>
      <c r="G190" s="12">
        <v>0</v>
      </c>
      <c r="H190" s="4">
        <v>2.2878787878787881</v>
      </c>
      <c r="I190" s="6">
        <v>0.82996688741721847</v>
      </c>
      <c r="J190" s="11">
        <v>10026</v>
      </c>
      <c r="K190" s="4">
        <v>1.8988636363636364</v>
      </c>
      <c r="L190" s="6">
        <v>0.17003311258278145</v>
      </c>
      <c r="M190" s="11">
        <v>2054</v>
      </c>
      <c r="N190" s="4">
        <v>0.38901515151515154</v>
      </c>
      <c r="O190" s="11">
        <v>0</v>
      </c>
      <c r="Q190" s="48">
        <v>0.21</v>
      </c>
      <c r="R190" s="49">
        <v>0.09</v>
      </c>
      <c r="T190" s="48">
        <v>2.29</v>
      </c>
      <c r="U190" s="49">
        <v>1</v>
      </c>
      <c r="W190" s="51">
        <v>0.45500000000000002</v>
      </c>
      <c r="X190" s="49">
        <v>0.2</v>
      </c>
      <c r="Z190" s="4">
        <v>1.8585227272727274</v>
      </c>
      <c r="AA190" s="6">
        <v>0.81158197697499013</v>
      </c>
      <c r="AB190" t="s">
        <v>8</v>
      </c>
    </row>
    <row r="191" spans="1:28" x14ac:dyDescent="0.25">
      <c r="A191" s="11">
        <f t="shared" si="2"/>
        <v>190</v>
      </c>
      <c r="B191" t="s">
        <v>197</v>
      </c>
      <c r="C191" t="s">
        <v>50</v>
      </c>
      <c r="D191" t="s">
        <v>202</v>
      </c>
      <c r="E191" s="13" t="s">
        <v>361</v>
      </c>
      <c r="F191" s="4">
        <v>1.4295454545454545</v>
      </c>
      <c r="G191" s="12">
        <v>0</v>
      </c>
      <c r="H191" s="4">
        <v>1.4295454545454545</v>
      </c>
      <c r="I191" s="6">
        <v>0.46157922628510861</v>
      </c>
      <c r="J191" s="11">
        <v>3484</v>
      </c>
      <c r="K191" s="4">
        <v>0.6598484848484848</v>
      </c>
      <c r="L191" s="6">
        <v>0.53842077371489139</v>
      </c>
      <c r="M191" s="11">
        <v>4064</v>
      </c>
      <c r="N191" s="4">
        <v>0.76969696969696966</v>
      </c>
      <c r="O191" s="11">
        <v>0</v>
      </c>
      <c r="Q191" s="48">
        <v>0.21</v>
      </c>
      <c r="R191" s="49">
        <v>0.15</v>
      </c>
      <c r="T191" s="48">
        <v>1.43</v>
      </c>
      <c r="U191" s="49">
        <v>1</v>
      </c>
      <c r="W191" s="51">
        <v>0.51</v>
      </c>
      <c r="X191" s="49">
        <v>0.36</v>
      </c>
      <c r="Z191" s="4">
        <v>1.1907196969696969</v>
      </c>
      <c r="AA191" s="6">
        <v>0.83267111676202588</v>
      </c>
      <c r="AB191" t="s">
        <v>8</v>
      </c>
    </row>
    <row r="192" spans="1:28" x14ac:dyDescent="0.25">
      <c r="A192" s="11">
        <f t="shared" si="2"/>
        <v>191</v>
      </c>
      <c r="B192" t="s">
        <v>197</v>
      </c>
      <c r="C192" t="s">
        <v>50</v>
      </c>
      <c r="D192" t="s">
        <v>203</v>
      </c>
      <c r="E192" s="13" t="s">
        <v>361</v>
      </c>
      <c r="F192" s="4">
        <v>7.0727272727272723</v>
      </c>
      <c r="G192" s="12">
        <v>0</v>
      </c>
      <c r="H192" s="4">
        <v>7.0727272727272723</v>
      </c>
      <c r="I192" s="6">
        <v>0.80058376178234791</v>
      </c>
      <c r="J192" s="11">
        <v>29897</v>
      </c>
      <c r="K192" s="4">
        <v>5.6623106060606059</v>
      </c>
      <c r="L192" s="6">
        <v>0.19941623821765211</v>
      </c>
      <c r="M192" s="11">
        <v>7447</v>
      </c>
      <c r="N192" s="4">
        <v>1.4104166666666667</v>
      </c>
      <c r="O192" s="11">
        <v>0</v>
      </c>
      <c r="Q192" s="48">
        <v>1.1599999999999999</v>
      </c>
      <c r="R192" s="49">
        <v>0.16</v>
      </c>
      <c r="T192" s="48">
        <v>3.88</v>
      </c>
      <c r="U192" s="49">
        <v>0.55000000000000004</v>
      </c>
      <c r="W192" s="51">
        <v>1.306</v>
      </c>
      <c r="X192" s="49">
        <v>0.18</v>
      </c>
      <c r="Z192" s="4">
        <v>4.9132575757575756</v>
      </c>
      <c r="AA192" s="6">
        <v>0.69494449444944495</v>
      </c>
      <c r="AB192" t="s">
        <v>8</v>
      </c>
    </row>
    <row r="193" spans="1:29" x14ac:dyDescent="0.25">
      <c r="A193" s="11">
        <f t="shared" si="2"/>
        <v>192</v>
      </c>
      <c r="B193" t="s">
        <v>197</v>
      </c>
      <c r="C193" t="s">
        <v>50</v>
      </c>
      <c r="D193" t="s">
        <v>187</v>
      </c>
      <c r="E193" s="13" t="s">
        <v>361</v>
      </c>
      <c r="F193" s="4">
        <v>5.0015151515151519</v>
      </c>
      <c r="G193" s="12">
        <v>0</v>
      </c>
      <c r="H193" s="4">
        <v>5.0015151515151519</v>
      </c>
      <c r="I193" s="6">
        <v>0.27737806725234776</v>
      </c>
      <c r="J193" s="11">
        <v>7325</v>
      </c>
      <c r="K193" s="4">
        <v>1.387310606060606</v>
      </c>
      <c r="L193" s="6">
        <v>0.72262193274765218</v>
      </c>
      <c r="M193" s="11">
        <v>19083</v>
      </c>
      <c r="N193" s="4">
        <v>3.6142045454545455</v>
      </c>
      <c r="O193" s="11">
        <v>0</v>
      </c>
      <c r="Q193" s="48">
        <v>0</v>
      </c>
      <c r="R193" s="49">
        <v>0</v>
      </c>
      <c r="T193" s="48">
        <v>2.02</v>
      </c>
      <c r="U193" s="49">
        <v>0.4</v>
      </c>
      <c r="W193" s="51">
        <v>0.27800000000000002</v>
      </c>
      <c r="X193" s="49">
        <v>0.06</v>
      </c>
      <c r="Z193" s="4">
        <v>1.9863636363636363</v>
      </c>
      <c r="AA193" s="6">
        <v>0.39727272727272728</v>
      </c>
      <c r="AB193" t="s">
        <v>8</v>
      </c>
    </row>
    <row r="194" spans="1:29" x14ac:dyDescent="0.25">
      <c r="A194" s="11">
        <f t="shared" si="2"/>
        <v>193</v>
      </c>
      <c r="B194" t="s">
        <v>197</v>
      </c>
      <c r="C194" t="s">
        <v>50</v>
      </c>
      <c r="D194" t="s">
        <v>204</v>
      </c>
      <c r="E194" s="13" t="s">
        <v>361</v>
      </c>
      <c r="F194" s="4">
        <v>2.678598484848485</v>
      </c>
      <c r="G194" s="12">
        <v>0</v>
      </c>
      <c r="H194" s="4">
        <v>2.678598484848485</v>
      </c>
      <c r="I194" s="6">
        <v>0.94831365339744034</v>
      </c>
      <c r="J194" s="11">
        <v>13412</v>
      </c>
      <c r="K194" s="4">
        <v>2.540151515151515</v>
      </c>
      <c r="L194" s="6">
        <v>5.1686346602559573E-2</v>
      </c>
      <c r="M194" s="11">
        <v>731</v>
      </c>
      <c r="N194" s="4">
        <v>0.13844696969696971</v>
      </c>
      <c r="O194" s="11">
        <v>0</v>
      </c>
      <c r="Q194" s="48">
        <v>0.46</v>
      </c>
      <c r="R194" s="49">
        <v>0.17</v>
      </c>
      <c r="T194" s="48">
        <v>0.67</v>
      </c>
      <c r="U194" s="49">
        <v>0.25</v>
      </c>
      <c r="W194" s="51">
        <v>2.6749999999999998</v>
      </c>
      <c r="X194" s="49">
        <v>1</v>
      </c>
      <c r="Z194" s="4">
        <v>2.3689393939393941</v>
      </c>
      <c r="AA194" s="6">
        <v>0.88393260967887832</v>
      </c>
      <c r="AB194" t="s">
        <v>8</v>
      </c>
    </row>
    <row r="195" spans="1:29" x14ac:dyDescent="0.25">
      <c r="A195" s="11">
        <f t="shared" si="2"/>
        <v>194</v>
      </c>
      <c r="B195" t="s">
        <v>197</v>
      </c>
      <c r="C195" t="s">
        <v>50</v>
      </c>
      <c r="D195" t="s">
        <v>205</v>
      </c>
      <c r="E195" s="13" t="s">
        <v>361</v>
      </c>
      <c r="F195" s="4">
        <v>3.6401515151515151</v>
      </c>
      <c r="G195" s="12">
        <v>0</v>
      </c>
      <c r="H195" s="4">
        <v>3.6401515151515151</v>
      </c>
      <c r="I195" s="6">
        <v>0.95338189386056182</v>
      </c>
      <c r="J195" s="11">
        <v>18324</v>
      </c>
      <c r="K195" s="4">
        <v>3.4704545454545452</v>
      </c>
      <c r="L195" s="6">
        <v>4.6618106139438086E-2</v>
      </c>
      <c r="M195" s="11">
        <v>896</v>
      </c>
      <c r="N195" s="4">
        <v>0.16969696969696971</v>
      </c>
      <c r="O195" s="11">
        <v>0</v>
      </c>
      <c r="Q195" s="48">
        <v>2.56</v>
      </c>
      <c r="R195" s="49">
        <v>0.7</v>
      </c>
      <c r="T195" s="48">
        <v>1.1599999999999999</v>
      </c>
      <c r="U195" s="49">
        <v>0.32</v>
      </c>
      <c r="W195" s="48">
        <v>0</v>
      </c>
      <c r="X195" s="49">
        <v>0</v>
      </c>
      <c r="Z195" s="4">
        <v>0.95568181818181819</v>
      </c>
      <c r="AA195" s="6">
        <v>0.26254995004995002</v>
      </c>
      <c r="AB195" t="s">
        <v>8</v>
      </c>
    </row>
    <row r="196" spans="1:29" x14ac:dyDescent="0.25">
      <c r="A196" s="11">
        <f t="shared" ref="A196:A259" si="3">A195+1</f>
        <v>195</v>
      </c>
      <c r="B196" t="s">
        <v>197</v>
      </c>
      <c r="C196" t="s">
        <v>50</v>
      </c>
      <c r="D196" s="3" t="s">
        <v>206</v>
      </c>
      <c r="E196" s="13" t="s">
        <v>361</v>
      </c>
      <c r="F196" s="4">
        <v>2.2821969696969697</v>
      </c>
      <c r="G196" s="12">
        <v>0</v>
      </c>
      <c r="H196" s="4">
        <v>2.2821969696969697</v>
      </c>
      <c r="I196" s="6">
        <v>0.38473029045643153</v>
      </c>
      <c r="J196" s="11">
        <v>4636</v>
      </c>
      <c r="K196" s="4">
        <v>0.87803030303030305</v>
      </c>
      <c r="L196" s="6">
        <v>0.61526970954356841</v>
      </c>
      <c r="M196" s="11">
        <v>7414</v>
      </c>
      <c r="N196" s="4">
        <v>1.4041666666666666</v>
      </c>
      <c r="O196" s="11">
        <v>0</v>
      </c>
      <c r="Q196" s="48">
        <v>0.88</v>
      </c>
      <c r="R196" s="49">
        <v>0.39</v>
      </c>
      <c r="T196" s="48">
        <v>2.1800000000000002</v>
      </c>
      <c r="U196" s="49">
        <v>0.96</v>
      </c>
      <c r="W196" s="48" t="s">
        <v>402</v>
      </c>
      <c r="X196" s="48" t="s">
        <v>403</v>
      </c>
      <c r="Z196" s="4">
        <v>1.8189393939393939</v>
      </c>
      <c r="AA196" s="6">
        <v>0.7977804359383307</v>
      </c>
      <c r="AB196" t="s">
        <v>8</v>
      </c>
      <c r="AC196" t="s">
        <v>207</v>
      </c>
    </row>
    <row r="197" spans="1:29" x14ac:dyDescent="0.25">
      <c r="A197" s="11">
        <f t="shared" si="3"/>
        <v>196</v>
      </c>
      <c r="B197" t="s">
        <v>197</v>
      </c>
      <c r="C197" t="s">
        <v>50</v>
      </c>
      <c r="D197" t="s">
        <v>208</v>
      </c>
      <c r="E197" s="13" t="s">
        <v>361</v>
      </c>
      <c r="F197" s="4">
        <v>1.8187500000000001</v>
      </c>
      <c r="G197" s="12">
        <v>0</v>
      </c>
      <c r="H197" s="4">
        <v>1.8187500000000001</v>
      </c>
      <c r="I197" s="6">
        <v>0.93262522128501513</v>
      </c>
      <c r="J197" s="11">
        <v>8956</v>
      </c>
      <c r="K197" s="4">
        <v>1.6962121212121213</v>
      </c>
      <c r="L197" s="6">
        <v>6.7374778714984901E-2</v>
      </c>
      <c r="M197" s="11">
        <v>647</v>
      </c>
      <c r="N197" s="4">
        <v>0.12253787878787879</v>
      </c>
      <c r="O197" s="11">
        <v>0</v>
      </c>
      <c r="Q197" s="48">
        <v>0.03</v>
      </c>
      <c r="R197" s="49">
        <v>0.02</v>
      </c>
      <c r="T197" s="48">
        <v>1.82</v>
      </c>
      <c r="U197" s="49">
        <v>1</v>
      </c>
      <c r="W197" s="51">
        <v>0.23599999999999999</v>
      </c>
      <c r="X197" s="49">
        <v>0.13</v>
      </c>
      <c r="Z197" s="4">
        <v>1.8191287878787878</v>
      </c>
      <c r="AA197" s="6">
        <v>0.999521312021312</v>
      </c>
      <c r="AB197" t="s">
        <v>8</v>
      </c>
    </row>
    <row r="198" spans="1:29" x14ac:dyDescent="0.25">
      <c r="A198" s="11">
        <f t="shared" si="3"/>
        <v>197</v>
      </c>
      <c r="B198" t="s">
        <v>197</v>
      </c>
      <c r="C198" t="s">
        <v>50</v>
      </c>
      <c r="D198" t="s">
        <v>209</v>
      </c>
      <c r="E198" s="13" t="s">
        <v>361</v>
      </c>
      <c r="F198" s="4">
        <v>31.467803030303031</v>
      </c>
      <c r="G198" s="12">
        <v>0</v>
      </c>
      <c r="H198" s="4">
        <v>31.467803030303031</v>
      </c>
      <c r="I198" s="6">
        <v>0.22142040325007523</v>
      </c>
      <c r="J198" s="11">
        <v>36789</v>
      </c>
      <c r="K198" s="4">
        <v>6.9676136363636365</v>
      </c>
      <c r="L198" s="6">
        <v>0.77857959674992472</v>
      </c>
      <c r="M198" s="11">
        <v>129361</v>
      </c>
      <c r="N198" s="4">
        <v>24.500189393939394</v>
      </c>
      <c r="O198" s="11">
        <v>0</v>
      </c>
      <c r="Q198" s="48">
        <v>5.34</v>
      </c>
      <c r="R198" s="49">
        <v>0.17</v>
      </c>
      <c r="T198" s="48">
        <v>30.88</v>
      </c>
      <c r="U198" s="49">
        <v>0.98</v>
      </c>
      <c r="W198" s="51">
        <v>6.6130000000000004</v>
      </c>
      <c r="X198" s="49">
        <v>0.21</v>
      </c>
      <c r="Z198" s="4">
        <v>13.647916666666667</v>
      </c>
      <c r="AA198" s="6">
        <v>0.4336802245524839</v>
      </c>
      <c r="AB198" t="s">
        <v>8</v>
      </c>
    </row>
    <row r="199" spans="1:29" x14ac:dyDescent="0.25">
      <c r="A199" s="11">
        <f t="shared" si="3"/>
        <v>198</v>
      </c>
      <c r="B199" t="s">
        <v>197</v>
      </c>
      <c r="C199" t="s">
        <v>50</v>
      </c>
      <c r="D199" t="s">
        <v>401</v>
      </c>
      <c r="E199" s="13" t="s">
        <v>361</v>
      </c>
      <c r="F199" s="4">
        <v>0.78087121212121213</v>
      </c>
      <c r="G199" s="11">
        <v>0</v>
      </c>
      <c r="H199" s="4">
        <v>0.78087121212121213</v>
      </c>
      <c r="I199" s="11">
        <v>0</v>
      </c>
      <c r="J199" s="11">
        <v>0</v>
      </c>
      <c r="K199" s="11">
        <v>0</v>
      </c>
      <c r="L199" s="6">
        <v>1</v>
      </c>
      <c r="M199" s="11">
        <v>4123</v>
      </c>
      <c r="N199" s="4">
        <v>0.78087121212121213</v>
      </c>
      <c r="O199" s="11">
        <v>0</v>
      </c>
      <c r="Q199" s="48">
        <v>0</v>
      </c>
      <c r="R199" s="49">
        <v>0</v>
      </c>
      <c r="T199" s="48">
        <v>0</v>
      </c>
      <c r="U199" s="49">
        <v>0</v>
      </c>
      <c r="W199" s="48">
        <v>0</v>
      </c>
      <c r="X199" s="49">
        <v>0</v>
      </c>
      <c r="Z199" s="12">
        <v>0</v>
      </c>
      <c r="AA199" s="6">
        <v>0</v>
      </c>
      <c r="AB199" t="s">
        <v>8</v>
      </c>
    </row>
    <row r="200" spans="1:29" x14ac:dyDescent="0.25">
      <c r="A200" s="11">
        <f t="shared" si="3"/>
        <v>199</v>
      </c>
      <c r="B200" t="s">
        <v>197</v>
      </c>
      <c r="C200" t="s">
        <v>50</v>
      </c>
      <c r="D200" t="s">
        <v>210</v>
      </c>
      <c r="E200" s="13" t="s">
        <v>361</v>
      </c>
      <c r="F200" s="4">
        <v>9.5210227272727277</v>
      </c>
      <c r="G200" s="8">
        <v>1.7884469696969696</v>
      </c>
      <c r="H200" s="4">
        <v>7.7325757575757574</v>
      </c>
      <c r="I200" s="6">
        <v>6.5763691584206918E-2</v>
      </c>
      <c r="J200" s="11">
        <v>2685</v>
      </c>
      <c r="K200" s="4">
        <v>0.50852272727272729</v>
      </c>
      <c r="L200" s="6">
        <v>0.93423630841579308</v>
      </c>
      <c r="M200" s="11">
        <v>38143</v>
      </c>
      <c r="N200" s="4">
        <v>7.2240530303030299</v>
      </c>
      <c r="O200" s="11">
        <v>0</v>
      </c>
      <c r="Q200" s="48">
        <v>2.13</v>
      </c>
      <c r="R200" s="49">
        <v>0.22</v>
      </c>
      <c r="T200" s="48">
        <v>4.09</v>
      </c>
      <c r="U200" s="49">
        <v>0.53</v>
      </c>
      <c r="W200" s="51">
        <v>0.441</v>
      </c>
      <c r="X200" s="49">
        <v>0.05</v>
      </c>
      <c r="Z200" s="4">
        <v>3.9965909090909091</v>
      </c>
      <c r="AA200" s="6">
        <v>0.51702340350464537</v>
      </c>
      <c r="AB200" t="s">
        <v>8</v>
      </c>
    </row>
    <row r="201" spans="1:29" x14ac:dyDescent="0.25">
      <c r="A201" s="11">
        <f t="shared" si="3"/>
        <v>200</v>
      </c>
      <c r="B201" t="s">
        <v>197</v>
      </c>
      <c r="C201" t="s">
        <v>165</v>
      </c>
      <c r="D201" t="s">
        <v>211</v>
      </c>
      <c r="E201" s="13" t="s">
        <v>361</v>
      </c>
      <c r="F201" s="4">
        <v>1.8371212121212122</v>
      </c>
      <c r="G201" s="12">
        <v>0</v>
      </c>
      <c r="H201" s="4">
        <v>1.8371212121212122</v>
      </c>
      <c r="I201" s="6">
        <v>2.1649484536082474E-2</v>
      </c>
      <c r="J201" s="11">
        <v>210</v>
      </c>
      <c r="K201" s="4">
        <v>3.9772727272727272E-2</v>
      </c>
      <c r="L201" s="6">
        <v>0.97835051546391749</v>
      </c>
      <c r="M201" s="11">
        <v>9490</v>
      </c>
      <c r="N201" s="4">
        <v>1.7973484848484849</v>
      </c>
      <c r="O201" s="11">
        <v>0</v>
      </c>
      <c r="Q201" s="48">
        <v>0</v>
      </c>
      <c r="R201" s="49">
        <v>0</v>
      </c>
      <c r="T201" s="48">
        <v>0.74</v>
      </c>
      <c r="U201" s="49">
        <v>0.4</v>
      </c>
      <c r="W201" s="48">
        <v>0</v>
      </c>
      <c r="X201" s="49">
        <v>0</v>
      </c>
      <c r="Z201" s="4">
        <v>0.65075757575757576</v>
      </c>
      <c r="AA201" s="6">
        <v>0.35367259552042157</v>
      </c>
      <c r="AB201" t="s">
        <v>8</v>
      </c>
    </row>
    <row r="202" spans="1:29" x14ac:dyDescent="0.25">
      <c r="A202" s="11">
        <f t="shared" si="3"/>
        <v>201</v>
      </c>
      <c r="B202" t="s">
        <v>197</v>
      </c>
      <c r="C202" t="s">
        <v>165</v>
      </c>
      <c r="D202" s="7" t="s">
        <v>399</v>
      </c>
      <c r="E202" s="13" t="s">
        <v>361</v>
      </c>
      <c r="F202" s="28">
        <v>9.8800000000000008</v>
      </c>
      <c r="G202" s="29">
        <v>0</v>
      </c>
      <c r="H202" s="28">
        <v>9.8800000000000008</v>
      </c>
      <c r="I202" s="30">
        <v>0.326436848456651</v>
      </c>
      <c r="J202" s="31">
        <v>15036</v>
      </c>
      <c r="K202" s="28">
        <v>2.8477272727272727</v>
      </c>
      <c r="L202" s="32">
        <v>0.71172760213961161</v>
      </c>
      <c r="M202" s="31">
        <v>37123</v>
      </c>
      <c r="N202" s="28">
        <v>7.03</v>
      </c>
      <c r="O202" s="31">
        <v>0</v>
      </c>
      <c r="Q202" s="48">
        <v>0.99</v>
      </c>
      <c r="R202" s="49">
        <v>0.1</v>
      </c>
      <c r="T202" s="48">
        <v>7.93</v>
      </c>
      <c r="U202" s="49">
        <v>0.8</v>
      </c>
      <c r="W202" s="51">
        <v>0.188</v>
      </c>
      <c r="X202" s="49">
        <v>0.02</v>
      </c>
      <c r="Z202" s="4">
        <v>7.5363636363636362</v>
      </c>
      <c r="AA202" s="6">
        <v>0.76278984173721009</v>
      </c>
      <c r="AB202" t="s">
        <v>8</v>
      </c>
      <c r="AC202" t="s">
        <v>400</v>
      </c>
    </row>
    <row r="203" spans="1:29" x14ac:dyDescent="0.25">
      <c r="A203" s="11">
        <f t="shared" si="3"/>
        <v>202</v>
      </c>
      <c r="B203" t="s">
        <v>197</v>
      </c>
      <c r="C203" t="s">
        <v>165</v>
      </c>
      <c r="D203" t="s">
        <v>212</v>
      </c>
      <c r="E203" s="13" t="s">
        <v>361</v>
      </c>
      <c r="F203" s="4">
        <v>3.3238636363636362</v>
      </c>
      <c r="G203" s="12">
        <v>0</v>
      </c>
      <c r="H203" s="4">
        <v>3.3238636363636362</v>
      </c>
      <c r="I203" s="6">
        <v>0.88700854700854703</v>
      </c>
      <c r="J203" s="11">
        <v>15567</v>
      </c>
      <c r="K203" s="4">
        <v>2.9482954545454545</v>
      </c>
      <c r="L203" s="6">
        <v>0.112991452991453</v>
      </c>
      <c r="M203" s="11">
        <v>1983</v>
      </c>
      <c r="N203" s="4">
        <v>0.3755681818181818</v>
      </c>
      <c r="O203" s="11">
        <v>0</v>
      </c>
      <c r="Q203" s="48">
        <v>3.33</v>
      </c>
      <c r="R203" s="49">
        <v>1</v>
      </c>
      <c r="T203" s="48">
        <v>1.04</v>
      </c>
      <c r="U203" s="49">
        <v>0.31</v>
      </c>
      <c r="W203" s="51">
        <v>0.74199999999999999</v>
      </c>
      <c r="X203" s="49">
        <v>0.22</v>
      </c>
      <c r="Z203" s="4">
        <v>0.72329545454545452</v>
      </c>
      <c r="AA203" s="6">
        <v>0.21786007667031765</v>
      </c>
      <c r="AB203" t="s">
        <v>8</v>
      </c>
    </row>
    <row r="204" spans="1:29" x14ac:dyDescent="0.25">
      <c r="A204" s="11">
        <f t="shared" si="3"/>
        <v>203</v>
      </c>
      <c r="B204" t="s">
        <v>197</v>
      </c>
      <c r="C204" t="s">
        <v>165</v>
      </c>
      <c r="D204" t="s">
        <v>213</v>
      </c>
      <c r="E204" s="13" t="s">
        <v>361</v>
      </c>
      <c r="F204" s="4">
        <v>0.8473484848484848</v>
      </c>
      <c r="G204" s="12">
        <v>0</v>
      </c>
      <c r="H204" s="4">
        <v>0.8473484848484848</v>
      </c>
      <c r="I204" s="6">
        <v>1</v>
      </c>
      <c r="J204" s="11">
        <v>4474</v>
      </c>
      <c r="K204" s="4">
        <v>0.8473484848484848</v>
      </c>
      <c r="L204" s="6">
        <v>0</v>
      </c>
      <c r="M204" s="11">
        <v>0</v>
      </c>
      <c r="N204" s="4">
        <v>0</v>
      </c>
      <c r="O204" s="11">
        <v>0</v>
      </c>
      <c r="Q204" s="48">
        <v>0.85</v>
      </c>
      <c r="R204" s="49">
        <v>1</v>
      </c>
      <c r="T204" s="48">
        <v>0</v>
      </c>
      <c r="U204" s="49">
        <v>0</v>
      </c>
      <c r="W204" s="51">
        <v>7.1999999999999995E-2</v>
      </c>
      <c r="X204" s="49">
        <v>0.08</v>
      </c>
      <c r="Z204" s="4">
        <v>0.66325757575757571</v>
      </c>
      <c r="AA204" s="6">
        <v>0.78030303030303028</v>
      </c>
      <c r="AB204" t="s">
        <v>8</v>
      </c>
    </row>
    <row r="205" spans="1:29" x14ac:dyDescent="0.25">
      <c r="A205" s="11">
        <f t="shared" si="3"/>
        <v>204</v>
      </c>
      <c r="B205" t="s">
        <v>197</v>
      </c>
      <c r="C205" t="s">
        <v>165</v>
      </c>
      <c r="D205" t="s">
        <v>214</v>
      </c>
      <c r="E205" s="13" t="s">
        <v>361</v>
      </c>
      <c r="F205" s="4">
        <v>1.8028409090909092</v>
      </c>
      <c r="G205" s="12">
        <v>0</v>
      </c>
      <c r="H205" s="4">
        <v>1.8028409090909092</v>
      </c>
      <c r="I205" s="6">
        <v>0.78863325979619703</v>
      </c>
      <c r="J205" s="11">
        <v>7507</v>
      </c>
      <c r="K205" s="4">
        <v>1.4217803030303031</v>
      </c>
      <c r="L205" s="6">
        <v>0.21136674020380289</v>
      </c>
      <c r="M205" s="11">
        <v>2012</v>
      </c>
      <c r="N205" s="4">
        <v>0.38106060606060604</v>
      </c>
      <c r="O205" s="11">
        <v>0</v>
      </c>
      <c r="Q205" s="48">
        <v>1.24</v>
      </c>
      <c r="R205" s="49">
        <v>0.69</v>
      </c>
      <c r="T205" s="48">
        <v>0</v>
      </c>
      <c r="U205" s="49">
        <v>0</v>
      </c>
      <c r="W205" s="48">
        <v>0</v>
      </c>
      <c r="X205" s="49">
        <v>0</v>
      </c>
      <c r="Z205" s="4">
        <v>0.66325757575757571</v>
      </c>
      <c r="AA205" s="6">
        <v>0.36847643097643096</v>
      </c>
      <c r="AB205" t="s">
        <v>8</v>
      </c>
    </row>
    <row r="206" spans="1:29" x14ac:dyDescent="0.25">
      <c r="A206" s="11">
        <f t="shared" si="3"/>
        <v>205</v>
      </c>
      <c r="B206" t="s">
        <v>197</v>
      </c>
      <c r="C206" t="s">
        <v>215</v>
      </c>
      <c r="D206" t="s">
        <v>216</v>
      </c>
      <c r="E206" s="13" t="s">
        <v>361</v>
      </c>
      <c r="F206" s="4">
        <v>1.094507575757576</v>
      </c>
      <c r="G206" s="12">
        <v>0</v>
      </c>
      <c r="H206" s="4">
        <v>1.094507575757576</v>
      </c>
      <c r="I206" s="6">
        <v>0.53763626925073538</v>
      </c>
      <c r="J206" s="11">
        <v>3107</v>
      </c>
      <c r="K206" s="4">
        <v>0.58844696969696975</v>
      </c>
      <c r="L206" s="6">
        <v>0.46236373074926451</v>
      </c>
      <c r="M206" s="11">
        <v>2672</v>
      </c>
      <c r="N206" s="4">
        <v>0.5060606060606061</v>
      </c>
      <c r="O206" s="11">
        <v>0</v>
      </c>
      <c r="Q206" s="48">
        <v>0.99</v>
      </c>
      <c r="R206" s="49">
        <v>0.91</v>
      </c>
      <c r="T206" s="48">
        <v>1.04</v>
      </c>
      <c r="U206" s="49">
        <v>0.95</v>
      </c>
      <c r="W206" s="51">
        <v>0.28499999999999998</v>
      </c>
      <c r="X206" s="49">
        <v>0.26</v>
      </c>
      <c r="Z206" s="4">
        <v>0.46685606060606061</v>
      </c>
      <c r="AA206" s="6">
        <v>0.42830831248262435</v>
      </c>
      <c r="AB206" t="s">
        <v>8</v>
      </c>
    </row>
    <row r="207" spans="1:29" x14ac:dyDescent="0.25">
      <c r="A207" s="11">
        <f t="shared" si="3"/>
        <v>206</v>
      </c>
      <c r="B207" t="s">
        <v>197</v>
      </c>
      <c r="C207" t="s">
        <v>215</v>
      </c>
      <c r="D207" t="s">
        <v>217</v>
      </c>
      <c r="E207" s="13" t="s">
        <v>361</v>
      </c>
      <c r="F207" s="4">
        <v>1.9931818181818182</v>
      </c>
      <c r="G207" s="12">
        <v>0</v>
      </c>
      <c r="H207" s="4">
        <v>1.9931818181818182</v>
      </c>
      <c r="I207" s="6">
        <v>0.27575066514633217</v>
      </c>
      <c r="J207" s="11">
        <v>2902</v>
      </c>
      <c r="K207" s="4">
        <v>0.54962121212121207</v>
      </c>
      <c r="L207" s="6">
        <v>0.72424933485366783</v>
      </c>
      <c r="M207" s="11">
        <v>7622</v>
      </c>
      <c r="N207" s="4">
        <v>1.4435606060606061</v>
      </c>
      <c r="O207" s="11">
        <v>0</v>
      </c>
      <c r="Q207" s="51">
        <v>2</v>
      </c>
      <c r="R207" s="49">
        <v>1</v>
      </c>
      <c r="T207" s="51">
        <v>2</v>
      </c>
      <c r="U207" s="49">
        <v>1</v>
      </c>
      <c r="W207" s="51">
        <v>1.101</v>
      </c>
      <c r="X207" s="49">
        <v>0.55000000000000004</v>
      </c>
      <c r="Z207" s="4">
        <v>1.2373106060606061</v>
      </c>
      <c r="AA207" s="6">
        <v>0.62176412364854572</v>
      </c>
      <c r="AB207" t="s">
        <v>8</v>
      </c>
    </row>
    <row r="208" spans="1:29" x14ac:dyDescent="0.25">
      <c r="A208" s="11">
        <f t="shared" si="3"/>
        <v>207</v>
      </c>
      <c r="B208" t="s">
        <v>197</v>
      </c>
      <c r="C208" t="s">
        <v>215</v>
      </c>
      <c r="D208" t="s">
        <v>218</v>
      </c>
      <c r="E208" s="13" t="s">
        <v>361</v>
      </c>
      <c r="F208" s="4">
        <v>3.9984848484848481</v>
      </c>
      <c r="G208" s="12">
        <v>0</v>
      </c>
      <c r="H208" s="4">
        <v>3.9984848484848481</v>
      </c>
      <c r="I208" s="6">
        <v>0.62320007578628267</v>
      </c>
      <c r="J208" s="11">
        <v>13157</v>
      </c>
      <c r="K208" s="4">
        <v>2.4918560606060605</v>
      </c>
      <c r="L208" s="6">
        <v>0.37679992421371733</v>
      </c>
      <c r="M208" s="11">
        <v>7955</v>
      </c>
      <c r="N208" s="4">
        <v>1.5066287878787878</v>
      </c>
      <c r="O208" s="11">
        <v>0</v>
      </c>
      <c r="Q208" s="51">
        <v>4</v>
      </c>
      <c r="R208" s="49">
        <v>1</v>
      </c>
      <c r="T208" s="51">
        <v>4</v>
      </c>
      <c r="U208" s="49">
        <v>1</v>
      </c>
      <c r="W208" s="51">
        <v>3.2040000000000002</v>
      </c>
      <c r="X208" s="49">
        <v>0.8</v>
      </c>
      <c r="Z208" s="4">
        <v>2.2240530303030304</v>
      </c>
      <c r="AA208" s="6">
        <v>0.55601325757575759</v>
      </c>
      <c r="AB208" t="s">
        <v>8</v>
      </c>
    </row>
    <row r="209" spans="1:29" x14ac:dyDescent="0.25">
      <c r="A209" s="11">
        <f t="shared" si="3"/>
        <v>208</v>
      </c>
      <c r="B209" t="s">
        <v>197</v>
      </c>
      <c r="C209" t="s">
        <v>215</v>
      </c>
      <c r="D209" t="s">
        <v>219</v>
      </c>
      <c r="E209" s="13" t="s">
        <v>361</v>
      </c>
      <c r="F209" s="4">
        <v>3.4755681818181818</v>
      </c>
      <c r="G209" s="12">
        <v>0</v>
      </c>
      <c r="H209" s="4">
        <v>3.4755681818181818</v>
      </c>
      <c r="I209" s="6">
        <v>0.12277260094817721</v>
      </c>
      <c r="J209" s="11">
        <v>2253</v>
      </c>
      <c r="K209" s="4">
        <v>0.42670454545454545</v>
      </c>
      <c r="L209" s="6">
        <v>0.87722739905182279</v>
      </c>
      <c r="M209" s="11">
        <v>16098</v>
      </c>
      <c r="N209" s="4">
        <v>3.0488636363636363</v>
      </c>
      <c r="O209" s="11">
        <v>0</v>
      </c>
      <c r="Q209" s="51">
        <v>1.4</v>
      </c>
      <c r="R209" s="49">
        <v>0.4</v>
      </c>
      <c r="T209" s="48">
        <v>0.14000000000000001</v>
      </c>
      <c r="U209" s="49">
        <v>0.04</v>
      </c>
      <c r="W209" s="51">
        <v>1.002</v>
      </c>
      <c r="X209" s="49">
        <v>0.28999999999999998</v>
      </c>
      <c r="Z209" s="4">
        <v>0.19981060606060605</v>
      </c>
      <c r="AA209" s="6">
        <v>5.7416840822013232E-2</v>
      </c>
      <c r="AB209" t="s">
        <v>8</v>
      </c>
    </row>
    <row r="210" spans="1:29" x14ac:dyDescent="0.25">
      <c r="A210" s="11">
        <f t="shared" si="3"/>
        <v>209</v>
      </c>
      <c r="B210" t="s">
        <v>197</v>
      </c>
      <c r="C210" t="s">
        <v>220</v>
      </c>
      <c r="D210" t="s">
        <v>221</v>
      </c>
      <c r="E210" s="13" t="s">
        <v>361</v>
      </c>
      <c r="F210" s="4">
        <v>1.21875</v>
      </c>
      <c r="G210" s="8">
        <v>0.87310606060606055</v>
      </c>
      <c r="H210" s="4">
        <v>0.34564393939393945</v>
      </c>
      <c r="I210" s="6">
        <v>0.23616438356164382</v>
      </c>
      <c r="J210" s="11">
        <v>431</v>
      </c>
      <c r="K210" s="4">
        <v>8.1628787878787884E-2</v>
      </c>
      <c r="L210" s="6">
        <v>0.76383561643835607</v>
      </c>
      <c r="M210" s="11">
        <v>1394</v>
      </c>
      <c r="N210" s="4">
        <v>0.26401515151515154</v>
      </c>
      <c r="O210" s="11">
        <v>0</v>
      </c>
      <c r="Q210" s="48">
        <v>1.23</v>
      </c>
      <c r="R210" s="49">
        <v>1</v>
      </c>
      <c r="T210" s="48">
        <v>0</v>
      </c>
      <c r="U210" s="49">
        <v>0</v>
      </c>
      <c r="W210" s="48">
        <v>0</v>
      </c>
      <c r="X210" s="49">
        <v>0</v>
      </c>
      <c r="Z210" s="4">
        <v>0.11382575757575758</v>
      </c>
      <c r="AA210" s="6">
        <v>0.34492653810835627</v>
      </c>
      <c r="AB210" t="s">
        <v>8</v>
      </c>
    </row>
    <row r="211" spans="1:29" x14ac:dyDescent="0.25">
      <c r="A211" s="11">
        <f t="shared" si="3"/>
        <v>210</v>
      </c>
      <c r="B211" t="s">
        <v>197</v>
      </c>
      <c r="C211" t="s">
        <v>220</v>
      </c>
      <c r="D211" t="s">
        <v>222</v>
      </c>
      <c r="E211" s="13" t="s">
        <v>361</v>
      </c>
      <c r="F211" s="4">
        <v>0.78882575757575757</v>
      </c>
      <c r="G211" s="8">
        <v>3.806818181818182E-2</v>
      </c>
      <c r="H211" s="4">
        <v>0.75075757575757573</v>
      </c>
      <c r="I211" s="6">
        <v>1</v>
      </c>
      <c r="J211" s="11">
        <v>3964</v>
      </c>
      <c r="K211" s="4">
        <v>0.75075757575757573</v>
      </c>
      <c r="L211" s="6">
        <v>0</v>
      </c>
      <c r="M211" s="11">
        <v>0</v>
      </c>
      <c r="N211" s="4">
        <v>0</v>
      </c>
      <c r="O211" s="11">
        <v>0</v>
      </c>
      <c r="Q211" s="48">
        <v>0.79</v>
      </c>
      <c r="R211" s="49">
        <v>1</v>
      </c>
      <c r="T211" s="48">
        <v>0.79</v>
      </c>
      <c r="U211" s="49">
        <v>1</v>
      </c>
      <c r="W211" s="51">
        <v>0.24099999999999999</v>
      </c>
      <c r="X211" s="49">
        <v>0.31</v>
      </c>
      <c r="Z211" s="4">
        <v>9.7916666666666666E-2</v>
      </c>
      <c r="AA211" s="6">
        <v>0.12883771929824561</v>
      </c>
      <c r="AB211" t="s">
        <v>8</v>
      </c>
    </row>
    <row r="212" spans="1:29" x14ac:dyDescent="0.25">
      <c r="A212" s="11">
        <f t="shared" si="3"/>
        <v>211</v>
      </c>
      <c r="B212" t="s">
        <v>197</v>
      </c>
      <c r="C212" t="s">
        <v>220</v>
      </c>
      <c r="D212" t="s">
        <v>223</v>
      </c>
      <c r="E212" s="13" t="s">
        <v>361</v>
      </c>
      <c r="F212" s="4">
        <v>1.7982954545454546</v>
      </c>
      <c r="G212" s="12">
        <v>0</v>
      </c>
      <c r="H212" s="4">
        <v>1.7982954545454546</v>
      </c>
      <c r="I212" s="6">
        <v>0.9477619799894681</v>
      </c>
      <c r="J212" s="11">
        <v>8999</v>
      </c>
      <c r="K212" s="4">
        <v>1.7043560606060606</v>
      </c>
      <c r="L212" s="6">
        <v>5.2238020010531856E-2</v>
      </c>
      <c r="M212" s="11">
        <v>496</v>
      </c>
      <c r="N212" s="4">
        <v>9.3939393939393934E-2</v>
      </c>
      <c r="O212" s="11">
        <v>0</v>
      </c>
      <c r="Q212" s="51">
        <v>1.8</v>
      </c>
      <c r="R212" s="49">
        <v>1</v>
      </c>
      <c r="T212" s="51">
        <v>1.8</v>
      </c>
      <c r="U212" s="49">
        <v>1</v>
      </c>
      <c r="W212" s="51">
        <v>0.751</v>
      </c>
      <c r="X212" s="49">
        <v>0.42</v>
      </c>
      <c r="Z212" s="4">
        <v>0.49488636363636362</v>
      </c>
      <c r="AA212" s="6">
        <v>0.27493686868686867</v>
      </c>
      <c r="AB212" t="s">
        <v>8</v>
      </c>
    </row>
    <row r="213" spans="1:29" x14ac:dyDescent="0.25">
      <c r="A213" s="11">
        <f t="shared" si="3"/>
        <v>212</v>
      </c>
      <c r="B213" t="s">
        <v>197</v>
      </c>
      <c r="C213" t="s">
        <v>220</v>
      </c>
      <c r="D213" t="s">
        <v>224</v>
      </c>
      <c r="E213" s="13" t="s">
        <v>361</v>
      </c>
      <c r="F213" s="4">
        <v>0.57121212121212117</v>
      </c>
      <c r="G213" s="8">
        <v>0.15303030303030302</v>
      </c>
      <c r="H213" s="4">
        <v>0.41818181818181815</v>
      </c>
      <c r="I213" s="6">
        <v>1</v>
      </c>
      <c r="J213" s="11">
        <v>2208</v>
      </c>
      <c r="K213" s="4">
        <v>0.41818181818181815</v>
      </c>
      <c r="L213" s="6">
        <v>0</v>
      </c>
      <c r="M213" s="11">
        <v>0</v>
      </c>
      <c r="N213" s="4">
        <v>0</v>
      </c>
      <c r="O213" s="11">
        <v>0</v>
      </c>
      <c r="Q213" s="48">
        <v>0.56999999999999995</v>
      </c>
      <c r="R213" s="49">
        <v>1</v>
      </c>
      <c r="T213" s="48">
        <v>0.38</v>
      </c>
      <c r="U213" s="49">
        <v>0.67</v>
      </c>
      <c r="W213" s="48">
        <v>0</v>
      </c>
      <c r="X213" s="49">
        <v>0</v>
      </c>
      <c r="Z213" s="11">
        <v>0</v>
      </c>
      <c r="AA213" s="6">
        <v>0</v>
      </c>
      <c r="AB213" t="s">
        <v>8</v>
      </c>
    </row>
    <row r="214" spans="1:29" x14ac:dyDescent="0.25">
      <c r="A214" s="11">
        <f t="shared" si="3"/>
        <v>213</v>
      </c>
      <c r="B214" t="s">
        <v>225</v>
      </c>
      <c r="C214" t="s">
        <v>226</v>
      </c>
      <c r="D214" s="33" t="s">
        <v>227</v>
      </c>
      <c r="E214" s="13" t="s">
        <v>361</v>
      </c>
      <c r="F214" s="4">
        <v>6.1359848484848483</v>
      </c>
      <c r="G214" s="11">
        <v>0</v>
      </c>
      <c r="H214" s="4">
        <v>6.1359848484848483</v>
      </c>
      <c r="I214" s="6">
        <v>0</v>
      </c>
      <c r="J214" s="11">
        <v>0</v>
      </c>
      <c r="K214" s="11">
        <v>0</v>
      </c>
      <c r="L214" s="6">
        <v>1</v>
      </c>
      <c r="M214" s="11">
        <v>32398</v>
      </c>
      <c r="N214" s="4">
        <v>6.1359848484848483</v>
      </c>
      <c r="O214" s="11">
        <v>0</v>
      </c>
      <c r="Q214" s="48">
        <v>2.16</v>
      </c>
      <c r="R214" s="49">
        <v>0.35</v>
      </c>
      <c r="T214" s="48">
        <v>1.1599999999999999</v>
      </c>
      <c r="U214" s="49">
        <v>0.19</v>
      </c>
      <c r="W214" s="51">
        <v>6.9000000000000006E-2</v>
      </c>
      <c r="X214" s="49">
        <v>0.01</v>
      </c>
      <c r="Z214" s="4">
        <v>0.97272727272727277</v>
      </c>
      <c r="AA214" s="6">
        <v>0.15852830421630967</v>
      </c>
      <c r="AB214" t="s">
        <v>8</v>
      </c>
      <c r="AC214" s="33" t="s">
        <v>363</v>
      </c>
    </row>
    <row r="215" spans="1:29" x14ac:dyDescent="0.25">
      <c r="A215" s="11">
        <f t="shared" si="3"/>
        <v>214</v>
      </c>
      <c r="B215" t="s">
        <v>225</v>
      </c>
      <c r="C215" t="s">
        <v>226</v>
      </c>
      <c r="D215" s="13" t="s">
        <v>228</v>
      </c>
      <c r="E215" s="13" t="s">
        <v>361</v>
      </c>
      <c r="F215" s="4">
        <v>3.7035984848484849</v>
      </c>
      <c r="G215" s="11">
        <v>0</v>
      </c>
      <c r="H215" s="4">
        <v>3.7035984848484849</v>
      </c>
      <c r="I215" s="6">
        <v>0.88008182050626438</v>
      </c>
      <c r="J215" s="11">
        <v>17210</v>
      </c>
      <c r="K215" s="4">
        <v>3.2594696969696968</v>
      </c>
      <c r="L215" s="6">
        <v>0.11991817949373562</v>
      </c>
      <c r="M215" s="11">
        <v>2345</v>
      </c>
      <c r="N215" s="4">
        <v>0.4441287878787879</v>
      </c>
      <c r="O215" s="11">
        <v>0</v>
      </c>
      <c r="Q215" s="51">
        <v>3.7</v>
      </c>
      <c r="R215" s="49">
        <v>1</v>
      </c>
      <c r="T215" s="51">
        <v>3.7</v>
      </c>
      <c r="U215" s="49">
        <v>1</v>
      </c>
      <c r="W215" s="51">
        <v>1.0489999999999999</v>
      </c>
      <c r="X215" s="49">
        <v>0.28000000000000003</v>
      </c>
      <c r="Z215" s="4">
        <v>2.0691287878787881</v>
      </c>
      <c r="AA215" s="6">
        <v>0.5586806443364869</v>
      </c>
      <c r="AB215" t="s">
        <v>8</v>
      </c>
      <c r="AC215" s="13"/>
    </row>
    <row r="216" spans="1:29" x14ac:dyDescent="0.25">
      <c r="A216" s="11">
        <f t="shared" si="3"/>
        <v>215</v>
      </c>
      <c r="B216" t="s">
        <v>225</v>
      </c>
      <c r="C216" t="s">
        <v>226</v>
      </c>
      <c r="D216" s="13" t="s">
        <v>229</v>
      </c>
      <c r="E216" s="13" t="s">
        <v>361</v>
      </c>
      <c r="F216" s="4">
        <v>1.6446969696969698</v>
      </c>
      <c r="G216" s="11">
        <v>0</v>
      </c>
      <c r="H216" s="4">
        <v>1.6446969696969698</v>
      </c>
      <c r="I216" s="6">
        <v>1</v>
      </c>
      <c r="J216" s="11">
        <v>8684</v>
      </c>
      <c r="K216" s="4">
        <v>1.6446969696969698</v>
      </c>
      <c r="L216" s="6">
        <v>0</v>
      </c>
      <c r="M216" s="11">
        <v>0</v>
      </c>
      <c r="N216" s="12">
        <v>0</v>
      </c>
      <c r="O216" s="11">
        <v>0</v>
      </c>
      <c r="Q216" s="48">
        <v>1.65</v>
      </c>
      <c r="R216" s="49">
        <v>1</v>
      </c>
      <c r="T216" s="48">
        <v>1.65</v>
      </c>
      <c r="U216" s="49">
        <v>1</v>
      </c>
      <c r="W216" s="51">
        <v>0.17100000000000001</v>
      </c>
      <c r="X216" s="49">
        <v>0.1</v>
      </c>
      <c r="Z216" s="4">
        <v>0.72215909090909092</v>
      </c>
      <c r="AA216" s="6">
        <v>0.43908337171810224</v>
      </c>
      <c r="AB216" t="s">
        <v>8</v>
      </c>
      <c r="AC216" s="13"/>
    </row>
    <row r="217" spans="1:29" x14ac:dyDescent="0.25">
      <c r="A217" s="11">
        <f t="shared" si="3"/>
        <v>216</v>
      </c>
      <c r="B217" t="s">
        <v>225</v>
      </c>
      <c r="C217" t="s">
        <v>226</v>
      </c>
      <c r="D217" s="13" t="s">
        <v>230</v>
      </c>
      <c r="E217" s="13" t="s">
        <v>361</v>
      </c>
      <c r="F217" s="4">
        <v>4.3312500000000007</v>
      </c>
      <c r="G217" s="8">
        <v>0.71818181818181825</v>
      </c>
      <c r="H217" s="4">
        <v>3.613068181818182</v>
      </c>
      <c r="I217" s="6">
        <v>0.81254914294700431</v>
      </c>
      <c r="J217" s="11">
        <v>15501</v>
      </c>
      <c r="K217" s="4">
        <v>2.9357954545454548</v>
      </c>
      <c r="L217" s="6">
        <v>0.18745085705299575</v>
      </c>
      <c r="M217" s="11">
        <v>3576</v>
      </c>
      <c r="N217" s="4">
        <v>0.67727272727272725</v>
      </c>
      <c r="O217" s="11">
        <v>0</v>
      </c>
      <c r="Q217" s="48">
        <v>3.87</v>
      </c>
      <c r="R217" s="49">
        <v>0.89</v>
      </c>
      <c r="T217" s="48">
        <v>4.33</v>
      </c>
      <c r="U217" s="49">
        <v>1</v>
      </c>
      <c r="W217" s="51">
        <v>1.897</v>
      </c>
      <c r="X217" s="49">
        <v>0.44</v>
      </c>
      <c r="Z217" s="4">
        <v>0.58806818181818177</v>
      </c>
      <c r="AA217" s="6">
        <v>0.16276144047806257</v>
      </c>
      <c r="AB217" t="s">
        <v>8</v>
      </c>
      <c r="AC217" s="13"/>
    </row>
    <row r="218" spans="1:29" x14ac:dyDescent="0.25">
      <c r="A218" s="11">
        <f t="shared" si="3"/>
        <v>217</v>
      </c>
      <c r="B218" t="s">
        <v>225</v>
      </c>
      <c r="C218" t="s">
        <v>226</v>
      </c>
      <c r="D218" s="13" t="s">
        <v>231</v>
      </c>
      <c r="E218" s="13" t="s">
        <v>361</v>
      </c>
      <c r="F218" s="4">
        <v>1.6232954545454545</v>
      </c>
      <c r="G218" s="8">
        <v>0.30492424242424243</v>
      </c>
      <c r="H218" s="4">
        <v>1.3183712121212121</v>
      </c>
      <c r="I218" s="6">
        <v>0.93377388306277831</v>
      </c>
      <c r="J218" s="11">
        <v>6500</v>
      </c>
      <c r="K218" s="4">
        <v>1.231060606060606</v>
      </c>
      <c r="L218" s="6">
        <v>6.6226116937221663E-2</v>
      </c>
      <c r="M218" s="11">
        <v>461</v>
      </c>
      <c r="N218" s="4">
        <v>8.7310606060606061E-2</v>
      </c>
      <c r="O218" s="11">
        <v>0</v>
      </c>
      <c r="Q218" s="48">
        <v>1.62</v>
      </c>
      <c r="R218" s="49">
        <v>1</v>
      </c>
      <c r="T218" s="48">
        <v>1.62</v>
      </c>
      <c r="U218" s="49">
        <v>1</v>
      </c>
      <c r="W218" s="51">
        <v>0.54400000000000004</v>
      </c>
      <c r="X218" s="49">
        <v>0.33</v>
      </c>
      <c r="Z218" s="4">
        <v>2.784090909090909E-2</v>
      </c>
      <c r="AA218" s="6">
        <v>2.111765550926591E-2</v>
      </c>
      <c r="AB218" t="s">
        <v>8</v>
      </c>
      <c r="AC218" s="13"/>
    </row>
    <row r="219" spans="1:29" x14ac:dyDescent="0.25">
      <c r="A219" s="11">
        <f t="shared" si="3"/>
        <v>218</v>
      </c>
      <c r="B219" t="s">
        <v>225</v>
      </c>
      <c r="C219" t="s">
        <v>226</v>
      </c>
      <c r="D219" s="3" t="s">
        <v>232</v>
      </c>
      <c r="E219" s="13" t="s">
        <v>361</v>
      </c>
      <c r="F219" s="4">
        <v>0.30492424242424243</v>
      </c>
      <c r="G219" s="12">
        <v>0</v>
      </c>
      <c r="H219" s="4">
        <v>0.30492424242424243</v>
      </c>
      <c r="I219" s="6">
        <v>1</v>
      </c>
      <c r="J219" s="11">
        <v>1610</v>
      </c>
      <c r="K219" s="4">
        <v>0.30492424242424243</v>
      </c>
      <c r="L219" s="6">
        <v>0</v>
      </c>
      <c r="M219" s="11">
        <v>0</v>
      </c>
      <c r="N219" s="12">
        <v>0</v>
      </c>
      <c r="O219" s="11">
        <v>0</v>
      </c>
      <c r="Q219" s="51">
        <v>0.3</v>
      </c>
      <c r="R219" s="49">
        <v>1</v>
      </c>
      <c r="T219" s="51">
        <v>0.3</v>
      </c>
      <c r="U219" s="49">
        <v>1</v>
      </c>
      <c r="W219" s="51">
        <v>6.9000000000000006E-2</v>
      </c>
      <c r="X219" s="49">
        <v>0.23</v>
      </c>
      <c r="Z219" s="12">
        <v>0</v>
      </c>
      <c r="AA219" s="6">
        <v>0</v>
      </c>
      <c r="AB219" t="s">
        <v>8</v>
      </c>
      <c r="AC219" s="3"/>
    </row>
    <row r="220" spans="1:29" x14ac:dyDescent="0.25">
      <c r="A220" s="11">
        <f t="shared" si="3"/>
        <v>219</v>
      </c>
      <c r="B220" t="s">
        <v>225</v>
      </c>
      <c r="C220" t="s">
        <v>226</v>
      </c>
      <c r="D220" s="3" t="s">
        <v>233</v>
      </c>
      <c r="E220" s="13" t="s">
        <v>361</v>
      </c>
      <c r="F220" s="4">
        <v>0.19393939393939394</v>
      </c>
      <c r="G220" s="12">
        <v>0</v>
      </c>
      <c r="H220" s="4">
        <v>0.19393939393939394</v>
      </c>
      <c r="I220" s="6">
        <v>1</v>
      </c>
      <c r="J220" s="11">
        <v>1024</v>
      </c>
      <c r="K220" s="4">
        <v>0.19393939393939394</v>
      </c>
      <c r="L220" s="6">
        <v>0</v>
      </c>
      <c r="M220" s="11">
        <v>0</v>
      </c>
      <c r="N220" s="12">
        <v>0</v>
      </c>
      <c r="O220" s="11">
        <v>0</v>
      </c>
      <c r="Q220" s="48">
        <v>0.19</v>
      </c>
      <c r="R220" s="49">
        <v>1</v>
      </c>
      <c r="T220" s="48">
        <v>0.19</v>
      </c>
      <c r="U220" s="49">
        <v>1</v>
      </c>
      <c r="W220" s="51">
        <v>7.2999999999999995E-2</v>
      </c>
      <c r="X220" s="49">
        <v>0.38</v>
      </c>
      <c r="Z220" s="4">
        <v>9.46969696969697E-3</v>
      </c>
      <c r="AA220" s="6">
        <v>4.8828125E-2</v>
      </c>
      <c r="AB220" t="s">
        <v>8</v>
      </c>
      <c r="AC220" s="3"/>
    </row>
    <row r="221" spans="1:29" x14ac:dyDescent="0.25">
      <c r="A221" s="11">
        <f t="shared" si="3"/>
        <v>220</v>
      </c>
      <c r="B221" t="s">
        <v>225</v>
      </c>
      <c r="C221" t="s">
        <v>226</v>
      </c>
      <c r="D221" t="s">
        <v>234</v>
      </c>
      <c r="E221" s="13" t="s">
        <v>361</v>
      </c>
      <c r="F221" s="4">
        <v>0.95530303030303032</v>
      </c>
      <c r="G221" s="8">
        <v>7.9545454545454544E-2</v>
      </c>
      <c r="H221" s="4">
        <v>0.87575757575757573</v>
      </c>
      <c r="I221" s="6">
        <v>0.87521626297577859</v>
      </c>
      <c r="J221" s="11">
        <v>4047</v>
      </c>
      <c r="K221" s="4">
        <v>0.76647727272727273</v>
      </c>
      <c r="L221" s="6">
        <v>0.12478373702422146</v>
      </c>
      <c r="M221" s="11">
        <v>577</v>
      </c>
      <c r="N221" s="4">
        <v>0.10928030303030303</v>
      </c>
      <c r="O221" s="11">
        <v>0</v>
      </c>
      <c r="Q221" s="48">
        <v>0.96</v>
      </c>
      <c r="R221" s="49">
        <v>1</v>
      </c>
      <c r="T221" s="48">
        <v>0.96</v>
      </c>
      <c r="U221" s="49">
        <v>1</v>
      </c>
      <c r="W221" s="51">
        <v>0.66900000000000004</v>
      </c>
      <c r="X221" s="49">
        <v>0.7</v>
      </c>
      <c r="Z221" s="4">
        <v>0.44299242424242424</v>
      </c>
      <c r="AA221" s="6">
        <v>0.50583910034602075</v>
      </c>
      <c r="AB221" t="s">
        <v>8</v>
      </c>
    </row>
    <row r="222" spans="1:29" x14ac:dyDescent="0.25">
      <c r="A222" s="11">
        <f t="shared" si="3"/>
        <v>221</v>
      </c>
      <c r="B222" t="s">
        <v>225</v>
      </c>
      <c r="C222" t="s">
        <v>226</v>
      </c>
      <c r="D222" t="s">
        <v>235</v>
      </c>
      <c r="E222" s="13" t="s">
        <v>361</v>
      </c>
      <c r="F222" s="4">
        <v>0.61590909090909085</v>
      </c>
      <c r="G222" s="12">
        <v>0</v>
      </c>
      <c r="H222" s="4">
        <v>0.61590909090909085</v>
      </c>
      <c r="I222" s="6">
        <v>0.95202952029520294</v>
      </c>
      <c r="J222" s="11">
        <v>3096</v>
      </c>
      <c r="K222" s="4">
        <v>0.58636363636363631</v>
      </c>
      <c r="L222" s="6">
        <v>4.797047970479705E-2</v>
      </c>
      <c r="M222" s="11">
        <v>156</v>
      </c>
      <c r="N222" s="4">
        <v>2.9545454545454545E-2</v>
      </c>
      <c r="O222" s="11">
        <v>0</v>
      </c>
      <c r="Q222" s="48">
        <v>0.62</v>
      </c>
      <c r="R222" s="49">
        <v>1</v>
      </c>
      <c r="T222" s="48">
        <v>0.62</v>
      </c>
      <c r="U222" s="49">
        <v>1</v>
      </c>
      <c r="W222" s="51">
        <v>0.26800000000000002</v>
      </c>
      <c r="X222" s="49">
        <v>0.44</v>
      </c>
      <c r="Z222" s="4">
        <v>0.37840909090909092</v>
      </c>
      <c r="AA222" s="6">
        <v>0.61439114391143923</v>
      </c>
      <c r="AB222" t="s">
        <v>8</v>
      </c>
    </row>
    <row r="223" spans="1:29" x14ac:dyDescent="0.25">
      <c r="A223" s="11">
        <f t="shared" si="3"/>
        <v>222</v>
      </c>
      <c r="B223" t="s">
        <v>225</v>
      </c>
      <c r="C223" t="s">
        <v>226</v>
      </c>
      <c r="D223" t="s">
        <v>236</v>
      </c>
      <c r="E223" s="13" t="s">
        <v>361</v>
      </c>
      <c r="F223" s="4">
        <v>0.92916666666666659</v>
      </c>
      <c r="G223" s="12">
        <v>0</v>
      </c>
      <c r="H223" s="4">
        <v>0.92916666666666659</v>
      </c>
      <c r="I223" s="6">
        <v>0.92927028128821854</v>
      </c>
      <c r="J223" s="11">
        <v>4559</v>
      </c>
      <c r="K223" s="4">
        <v>0.86344696969696966</v>
      </c>
      <c r="L223" s="6">
        <v>7.0729718711781492E-2</v>
      </c>
      <c r="M223" s="11">
        <v>347</v>
      </c>
      <c r="N223" s="4">
        <v>6.571969696969697E-2</v>
      </c>
      <c r="O223" s="11">
        <v>0</v>
      </c>
      <c r="Q223" s="48">
        <v>0.93</v>
      </c>
      <c r="R223" s="49">
        <v>1</v>
      </c>
      <c r="T223" s="48">
        <v>0.93</v>
      </c>
      <c r="U223" s="49">
        <v>1</v>
      </c>
      <c r="W223" s="51">
        <v>0.377</v>
      </c>
      <c r="X223" s="49">
        <v>0.41</v>
      </c>
      <c r="Z223" s="4">
        <v>0.80208333333333337</v>
      </c>
      <c r="AA223" s="6">
        <v>0.86322869955156967</v>
      </c>
      <c r="AB223" t="s">
        <v>8</v>
      </c>
    </row>
    <row r="224" spans="1:29" x14ac:dyDescent="0.25">
      <c r="A224" s="11">
        <f t="shared" si="3"/>
        <v>223</v>
      </c>
      <c r="B224" t="s">
        <v>225</v>
      </c>
      <c r="C224" t="s">
        <v>226</v>
      </c>
      <c r="D224" t="s">
        <v>237</v>
      </c>
      <c r="E224" s="13" t="s">
        <v>361</v>
      </c>
      <c r="F224" s="4">
        <v>0.52253787878787883</v>
      </c>
      <c r="G224" s="12">
        <v>0</v>
      </c>
      <c r="H224" s="4">
        <v>0.52253787878787883</v>
      </c>
      <c r="I224" s="6">
        <v>0.94925697716563961</v>
      </c>
      <c r="J224" s="11">
        <v>2619</v>
      </c>
      <c r="K224" s="4">
        <v>0.49602272727272728</v>
      </c>
      <c r="L224" s="6">
        <v>5.0743022834360274E-2</v>
      </c>
      <c r="M224" s="11">
        <v>140</v>
      </c>
      <c r="N224" s="4">
        <v>2.6515151515151516E-2</v>
      </c>
      <c r="O224" s="11">
        <v>0</v>
      </c>
      <c r="Q224" s="48">
        <v>0.52</v>
      </c>
      <c r="R224" s="49">
        <v>1</v>
      </c>
      <c r="T224" s="48">
        <v>0.52</v>
      </c>
      <c r="U224" s="49">
        <v>1</v>
      </c>
      <c r="W224" s="51">
        <v>1.2999999999999999E-2</v>
      </c>
      <c r="X224" s="49">
        <v>0.03</v>
      </c>
      <c r="Z224" s="4">
        <v>3.6742424242424243E-2</v>
      </c>
      <c r="AA224" s="6">
        <v>7.0315331641899237E-2</v>
      </c>
      <c r="AB224" t="s">
        <v>8</v>
      </c>
    </row>
    <row r="225" spans="1:29" x14ac:dyDescent="0.25">
      <c r="A225" s="11">
        <f t="shared" si="3"/>
        <v>224</v>
      </c>
      <c r="B225" t="s">
        <v>225</v>
      </c>
      <c r="C225" t="s">
        <v>226</v>
      </c>
      <c r="D225" t="s">
        <v>238</v>
      </c>
      <c r="E225" s="13" t="s">
        <v>361</v>
      </c>
      <c r="F225" s="4">
        <v>1.4450757575757576</v>
      </c>
      <c r="G225" s="12">
        <v>0</v>
      </c>
      <c r="H225" s="4">
        <v>1.4450757575757576</v>
      </c>
      <c r="I225" s="6">
        <v>0.89790301441677589</v>
      </c>
      <c r="J225" s="11">
        <v>6851</v>
      </c>
      <c r="K225" s="4">
        <v>1.2975378787878789</v>
      </c>
      <c r="L225" s="6">
        <v>0.10209698558322412</v>
      </c>
      <c r="M225" s="11">
        <v>779</v>
      </c>
      <c r="N225" s="4">
        <v>0.1475378787878788</v>
      </c>
      <c r="O225" s="11">
        <v>0</v>
      </c>
      <c r="Q225" s="48">
        <v>1.45</v>
      </c>
      <c r="R225" s="49">
        <v>1</v>
      </c>
      <c r="T225" s="48">
        <v>1.45</v>
      </c>
      <c r="U225" s="49">
        <v>1</v>
      </c>
      <c r="W225" s="51">
        <v>0.72299999999999998</v>
      </c>
      <c r="X225" s="49">
        <v>0.5</v>
      </c>
      <c r="Z225" s="4">
        <v>0.88749999999999996</v>
      </c>
      <c r="AA225" s="6">
        <v>0.61415465268676273</v>
      </c>
      <c r="AB225" t="s">
        <v>8</v>
      </c>
    </row>
    <row r="226" spans="1:29" x14ac:dyDescent="0.25">
      <c r="A226" s="11">
        <f t="shared" si="3"/>
        <v>225</v>
      </c>
      <c r="B226" t="s">
        <v>225</v>
      </c>
      <c r="C226" t="s">
        <v>226</v>
      </c>
      <c r="D226" t="s">
        <v>239</v>
      </c>
      <c r="E226" s="13" t="s">
        <v>361</v>
      </c>
      <c r="F226" s="4">
        <v>2.0306818181818183</v>
      </c>
      <c r="G226" s="12">
        <v>0</v>
      </c>
      <c r="H226" s="4">
        <v>2.0306818181818183</v>
      </c>
      <c r="I226" s="6">
        <v>0.89349002051855997</v>
      </c>
      <c r="J226" s="11">
        <v>9580</v>
      </c>
      <c r="K226" s="4">
        <v>1.8143939393939394</v>
      </c>
      <c r="L226" s="6">
        <v>0.10650997948144002</v>
      </c>
      <c r="M226" s="11">
        <v>1142</v>
      </c>
      <c r="N226" s="4">
        <v>0.21628787878787878</v>
      </c>
      <c r="O226" s="11">
        <v>0</v>
      </c>
      <c r="Q226" s="51">
        <v>2</v>
      </c>
      <c r="R226" s="49">
        <v>0.98</v>
      </c>
      <c r="T226" s="48">
        <v>2.0299999999999998</v>
      </c>
      <c r="U226" s="49">
        <v>1</v>
      </c>
      <c r="W226" s="51">
        <v>0.75800000000000001</v>
      </c>
      <c r="X226" s="49">
        <v>0.37</v>
      </c>
      <c r="Z226" s="4">
        <v>0.1018939393939394</v>
      </c>
      <c r="AA226" s="6">
        <v>5.0177205745196789E-2</v>
      </c>
      <c r="AB226" t="s">
        <v>8</v>
      </c>
    </row>
    <row r="227" spans="1:29" x14ac:dyDescent="0.25">
      <c r="A227" s="11">
        <f t="shared" si="3"/>
        <v>226</v>
      </c>
      <c r="B227" t="s">
        <v>225</v>
      </c>
      <c r="C227" t="s">
        <v>226</v>
      </c>
      <c r="D227" t="s">
        <v>240</v>
      </c>
      <c r="E227" s="13" t="s">
        <v>361</v>
      </c>
      <c r="F227" s="4">
        <v>1.4583333333333333</v>
      </c>
      <c r="G227" s="12">
        <v>0</v>
      </c>
      <c r="H227" s="4">
        <v>1.4583333333333333</v>
      </c>
      <c r="I227" s="6">
        <v>0.72727272727272729</v>
      </c>
      <c r="J227" s="11">
        <v>5600</v>
      </c>
      <c r="K227" s="4">
        <v>1.0606060606060606</v>
      </c>
      <c r="L227" s="6">
        <v>0.27272727272727271</v>
      </c>
      <c r="M227" s="11">
        <v>2100</v>
      </c>
      <c r="N227" s="4">
        <v>0.39772727272727271</v>
      </c>
      <c r="O227" s="11">
        <v>0</v>
      </c>
      <c r="Q227" s="48">
        <v>1.46</v>
      </c>
      <c r="R227" s="49">
        <v>1</v>
      </c>
      <c r="T227" s="48">
        <v>1.46</v>
      </c>
      <c r="U227" s="49">
        <v>1</v>
      </c>
      <c r="W227" s="51">
        <v>0.71399999999999997</v>
      </c>
      <c r="X227" s="49">
        <v>0.49</v>
      </c>
      <c r="Z227" s="4">
        <v>0.12026515151515152</v>
      </c>
      <c r="AA227" s="6">
        <v>8.2467532467532481E-2</v>
      </c>
      <c r="AB227" t="s">
        <v>8</v>
      </c>
    </row>
    <row r="228" spans="1:29" x14ac:dyDescent="0.25">
      <c r="A228" s="11">
        <f t="shared" si="3"/>
        <v>227</v>
      </c>
      <c r="B228" t="s">
        <v>225</v>
      </c>
      <c r="C228" t="s">
        <v>226</v>
      </c>
      <c r="D228" t="s">
        <v>241</v>
      </c>
      <c r="E228" s="13" t="s">
        <v>361</v>
      </c>
      <c r="F228" s="4">
        <v>1.0011363636363637</v>
      </c>
      <c r="G228" s="12">
        <v>0</v>
      </c>
      <c r="H228" s="4">
        <v>1.0011363636363637</v>
      </c>
      <c r="I228" s="6">
        <v>1</v>
      </c>
      <c r="J228" s="11">
        <v>5286</v>
      </c>
      <c r="K228" s="4">
        <v>1.0011363636363637</v>
      </c>
      <c r="L228" s="6">
        <v>0</v>
      </c>
      <c r="M228" s="11">
        <v>0</v>
      </c>
      <c r="N228" s="12">
        <v>0</v>
      </c>
      <c r="O228" s="11">
        <v>0</v>
      </c>
      <c r="Q228" s="48">
        <v>0.99</v>
      </c>
      <c r="R228" s="49">
        <v>0.99</v>
      </c>
      <c r="T228" s="51">
        <v>1</v>
      </c>
      <c r="U228" s="49">
        <v>1</v>
      </c>
      <c r="W228" s="51">
        <v>0.58899999999999997</v>
      </c>
      <c r="X228" s="49">
        <v>0.59</v>
      </c>
      <c r="Z228" s="4">
        <v>0.41742424242424242</v>
      </c>
      <c r="AA228" s="6">
        <v>0.41695043511161556</v>
      </c>
      <c r="AB228" t="s">
        <v>8</v>
      </c>
    </row>
    <row r="229" spans="1:29" x14ac:dyDescent="0.25">
      <c r="A229" s="11">
        <f t="shared" si="3"/>
        <v>228</v>
      </c>
      <c r="B229" t="s">
        <v>225</v>
      </c>
      <c r="C229" t="s">
        <v>242</v>
      </c>
      <c r="D229" t="s">
        <v>243</v>
      </c>
      <c r="E229" s="13" t="s">
        <v>361</v>
      </c>
      <c r="F229" s="4">
        <v>1.7998106060606061</v>
      </c>
      <c r="G229" s="12">
        <v>0</v>
      </c>
      <c r="H229" s="4">
        <v>1.7998106060606061</v>
      </c>
      <c r="I229" s="6">
        <v>1</v>
      </c>
      <c r="J229" s="11">
        <v>9503</v>
      </c>
      <c r="K229" s="4">
        <v>1.7998106060606061</v>
      </c>
      <c r="L229" s="6">
        <v>0</v>
      </c>
      <c r="M229" s="11">
        <v>0</v>
      </c>
      <c r="N229" s="12">
        <v>0</v>
      </c>
      <c r="O229" s="11">
        <v>0</v>
      </c>
      <c r="Q229" s="48">
        <v>0</v>
      </c>
      <c r="R229" s="49">
        <v>0</v>
      </c>
      <c r="T229" s="48">
        <v>0</v>
      </c>
      <c r="U229" s="49">
        <v>0</v>
      </c>
      <c r="W229" s="51">
        <v>0.65500000000000003</v>
      </c>
      <c r="X229" s="49">
        <v>0.36</v>
      </c>
      <c r="Z229" s="4">
        <v>1.2867424242424241</v>
      </c>
      <c r="AA229" s="6">
        <v>0.71493212669683248</v>
      </c>
      <c r="AB229" t="s">
        <v>8</v>
      </c>
    </row>
    <row r="230" spans="1:29" x14ac:dyDescent="0.25">
      <c r="A230" s="11">
        <f t="shared" si="3"/>
        <v>229</v>
      </c>
      <c r="B230" t="s">
        <v>225</v>
      </c>
      <c r="C230" t="s">
        <v>242</v>
      </c>
      <c r="D230" t="s">
        <v>244</v>
      </c>
      <c r="E230" s="13" t="s">
        <v>361</v>
      </c>
      <c r="F230" s="4">
        <v>1.2106060606060607</v>
      </c>
      <c r="G230" s="12">
        <v>0</v>
      </c>
      <c r="H230" s="4">
        <v>1.2106060606060607</v>
      </c>
      <c r="I230" s="6">
        <v>1</v>
      </c>
      <c r="J230" s="11">
        <v>6392</v>
      </c>
      <c r="K230" s="4">
        <v>1.2106060606060607</v>
      </c>
      <c r="L230" s="6">
        <v>0</v>
      </c>
      <c r="M230" s="11">
        <v>0</v>
      </c>
      <c r="N230" s="12">
        <v>0</v>
      </c>
      <c r="O230" s="11">
        <v>0</v>
      </c>
      <c r="Q230" s="51">
        <v>1.2</v>
      </c>
      <c r="R230" s="49">
        <v>0.99</v>
      </c>
      <c r="T230" s="48">
        <v>0.68</v>
      </c>
      <c r="U230" s="49">
        <v>0.56000000000000005</v>
      </c>
      <c r="W230" s="51">
        <v>0.77200000000000002</v>
      </c>
      <c r="X230" s="49">
        <v>0.64</v>
      </c>
      <c r="Z230" s="4">
        <v>0.24109848484848484</v>
      </c>
      <c r="AA230" s="6">
        <v>0.1991551939924906</v>
      </c>
      <c r="AB230" t="s">
        <v>8</v>
      </c>
    </row>
    <row r="231" spans="1:29" x14ac:dyDescent="0.25">
      <c r="A231" s="11">
        <f t="shared" si="3"/>
        <v>230</v>
      </c>
      <c r="B231" t="s">
        <v>225</v>
      </c>
      <c r="C231" t="s">
        <v>242</v>
      </c>
      <c r="D231" t="s">
        <v>245</v>
      </c>
      <c r="E231" s="13" t="s">
        <v>361</v>
      </c>
      <c r="F231" s="4">
        <v>2.2196969696969697</v>
      </c>
      <c r="G231" s="12">
        <v>0</v>
      </c>
      <c r="H231" s="4">
        <v>2.2196969696969697</v>
      </c>
      <c r="I231" s="6">
        <v>0.75588737201365186</v>
      </c>
      <c r="J231" s="11">
        <v>8859</v>
      </c>
      <c r="K231" s="4">
        <v>1.677840909090909</v>
      </c>
      <c r="L231" s="6">
        <v>0.24411262798634811</v>
      </c>
      <c r="M231" s="11">
        <v>2861</v>
      </c>
      <c r="N231" s="4">
        <v>0.54185606060606062</v>
      </c>
      <c r="O231" s="11">
        <v>0</v>
      </c>
      <c r="Q231" s="48">
        <v>1.99</v>
      </c>
      <c r="R231" s="49">
        <v>0.9</v>
      </c>
      <c r="T231" s="48">
        <v>0</v>
      </c>
      <c r="U231" s="49">
        <v>0</v>
      </c>
      <c r="W231" s="51">
        <v>2.2189999999999999</v>
      </c>
      <c r="X231" s="49">
        <v>1</v>
      </c>
      <c r="Z231" s="4">
        <v>1.3083333333333333</v>
      </c>
      <c r="AA231" s="6">
        <v>0.58941979522184296</v>
      </c>
      <c r="AB231" t="s">
        <v>8</v>
      </c>
    </row>
    <row r="232" spans="1:29" x14ac:dyDescent="0.25">
      <c r="A232" s="11">
        <f t="shared" si="3"/>
        <v>231</v>
      </c>
      <c r="B232" t="s">
        <v>225</v>
      </c>
      <c r="C232" t="s">
        <v>242</v>
      </c>
      <c r="D232" t="s">
        <v>246</v>
      </c>
      <c r="E232" s="13" t="s">
        <v>361</v>
      </c>
      <c r="F232" s="4">
        <v>1.790151515151515</v>
      </c>
      <c r="G232" s="11">
        <v>0</v>
      </c>
      <c r="H232" s="4">
        <v>1.790151515151515</v>
      </c>
      <c r="I232" s="6">
        <v>0.96328819297503177</v>
      </c>
      <c r="J232" s="11">
        <v>9105</v>
      </c>
      <c r="K232" s="4">
        <v>1.7244318181818181</v>
      </c>
      <c r="L232" s="6">
        <v>3.6711807024968263E-2</v>
      </c>
      <c r="M232" s="11">
        <v>347</v>
      </c>
      <c r="N232" s="4">
        <v>6.571969696969697E-2</v>
      </c>
      <c r="O232" s="11">
        <v>0</v>
      </c>
      <c r="Q232" s="48">
        <v>1.79</v>
      </c>
      <c r="R232" s="49">
        <v>1</v>
      </c>
      <c r="T232" s="48">
        <v>0</v>
      </c>
      <c r="U232" s="49">
        <v>0</v>
      </c>
      <c r="W232" s="48">
        <v>1.79</v>
      </c>
      <c r="X232" s="49">
        <v>1</v>
      </c>
      <c r="Z232" s="4">
        <v>1.043560606060606</v>
      </c>
      <c r="AA232" s="6">
        <v>0.58294540837917896</v>
      </c>
      <c r="AB232" t="s">
        <v>8</v>
      </c>
      <c r="AC232" t="s">
        <v>364</v>
      </c>
    </row>
    <row r="233" spans="1:29" x14ac:dyDescent="0.25">
      <c r="A233" s="11">
        <f t="shared" si="3"/>
        <v>232</v>
      </c>
      <c r="B233" t="s">
        <v>225</v>
      </c>
      <c r="C233" t="s">
        <v>242</v>
      </c>
      <c r="D233" t="s">
        <v>247</v>
      </c>
      <c r="E233" s="13" t="s">
        <v>361</v>
      </c>
      <c r="F233" s="4">
        <v>1.4846590909090909</v>
      </c>
      <c r="G233" s="11">
        <v>0</v>
      </c>
      <c r="H233" s="4">
        <v>1.4846590909090909</v>
      </c>
      <c r="I233" s="6">
        <v>0.96581196581196582</v>
      </c>
      <c r="J233" s="11">
        <v>7571</v>
      </c>
      <c r="K233" s="4">
        <v>1.4339015151515151</v>
      </c>
      <c r="L233" s="6">
        <v>3.4188034188034191E-2</v>
      </c>
      <c r="M233" s="11">
        <v>268</v>
      </c>
      <c r="N233" s="4">
        <v>5.0757575757575758E-2</v>
      </c>
      <c r="O233" s="11">
        <v>0</v>
      </c>
      <c r="Q233" s="48">
        <v>0.04</v>
      </c>
      <c r="R233" s="49">
        <v>0.03</v>
      </c>
      <c r="T233" s="48">
        <v>0</v>
      </c>
      <c r="U233" s="49">
        <v>0</v>
      </c>
      <c r="W233" s="51">
        <v>0.23499999999999999</v>
      </c>
      <c r="X233" s="49">
        <v>0.16</v>
      </c>
      <c r="Z233" s="12">
        <v>1.241098484848485</v>
      </c>
      <c r="AA233" s="6">
        <v>0.8359484628141346</v>
      </c>
      <c r="AB233" t="s">
        <v>8</v>
      </c>
    </row>
    <row r="234" spans="1:29" x14ac:dyDescent="0.25">
      <c r="A234" s="11">
        <f t="shared" si="3"/>
        <v>233</v>
      </c>
      <c r="B234" t="s">
        <v>225</v>
      </c>
      <c r="C234" t="s">
        <v>242</v>
      </c>
      <c r="D234" t="s">
        <v>248</v>
      </c>
      <c r="E234" s="13" t="s">
        <v>361</v>
      </c>
      <c r="F234" s="4">
        <v>1.4568181818181818</v>
      </c>
      <c r="G234" s="11">
        <v>0</v>
      </c>
      <c r="H234" s="4">
        <v>1.4568181818181818</v>
      </c>
      <c r="I234" s="6">
        <v>1</v>
      </c>
      <c r="J234" s="11">
        <v>7692</v>
      </c>
      <c r="K234" s="4">
        <v>1.4568181818181818</v>
      </c>
      <c r="L234" s="6">
        <v>0</v>
      </c>
      <c r="M234" s="11">
        <v>0</v>
      </c>
      <c r="N234" s="4">
        <v>0</v>
      </c>
      <c r="O234" s="11">
        <v>0</v>
      </c>
      <c r="Q234" s="48">
        <v>1.25</v>
      </c>
      <c r="R234" s="49">
        <v>0.86</v>
      </c>
      <c r="T234" s="48">
        <v>1.27</v>
      </c>
      <c r="U234" s="49">
        <v>0.87</v>
      </c>
      <c r="W234" s="51">
        <v>0.16500000000000001</v>
      </c>
      <c r="X234" s="49">
        <v>0.11</v>
      </c>
      <c r="Z234" s="4">
        <v>1.2668560606060606</v>
      </c>
      <c r="AA234" s="6">
        <v>0.86960478419136766</v>
      </c>
      <c r="AB234" t="s">
        <v>8</v>
      </c>
    </row>
    <row r="235" spans="1:29" x14ac:dyDescent="0.25">
      <c r="A235" s="11">
        <f t="shared" si="3"/>
        <v>234</v>
      </c>
      <c r="B235" t="s">
        <v>225</v>
      </c>
      <c r="C235" t="s">
        <v>242</v>
      </c>
      <c r="D235" t="s">
        <v>249</v>
      </c>
      <c r="E235" s="13" t="s">
        <v>361</v>
      </c>
      <c r="F235" s="4">
        <v>0.79053030303030303</v>
      </c>
      <c r="G235" s="11">
        <v>0</v>
      </c>
      <c r="H235" s="4">
        <v>0.79053030303030303</v>
      </c>
      <c r="I235" s="6">
        <v>0.68016291327264022</v>
      </c>
      <c r="J235" s="11">
        <v>2839</v>
      </c>
      <c r="K235" s="4">
        <v>0.53768939393939397</v>
      </c>
      <c r="L235" s="6">
        <v>0.31983708672735989</v>
      </c>
      <c r="M235" s="11">
        <v>1335</v>
      </c>
      <c r="N235" s="4">
        <v>0.25284090909090912</v>
      </c>
      <c r="O235" s="11">
        <v>0</v>
      </c>
      <c r="Q235" s="48">
        <v>0.02</v>
      </c>
      <c r="R235" s="49">
        <v>0.03</v>
      </c>
      <c r="T235" s="48">
        <v>0.23</v>
      </c>
      <c r="U235" s="49">
        <v>0.28999999999999998</v>
      </c>
      <c r="W235" s="51">
        <v>0.495</v>
      </c>
      <c r="X235" s="49">
        <v>0.63</v>
      </c>
      <c r="Z235" s="4">
        <v>0.18579545454545454</v>
      </c>
      <c r="AA235" s="6">
        <v>0.23502635361763297</v>
      </c>
      <c r="AB235" t="s">
        <v>8</v>
      </c>
    </row>
    <row r="236" spans="1:29" x14ac:dyDescent="0.25">
      <c r="A236" s="11">
        <f t="shared" si="3"/>
        <v>235</v>
      </c>
      <c r="B236" t="s">
        <v>225</v>
      </c>
      <c r="C236" t="s">
        <v>242</v>
      </c>
      <c r="D236" t="s">
        <v>250</v>
      </c>
      <c r="E236" s="13" t="s">
        <v>361</v>
      </c>
      <c r="F236" s="4">
        <v>0.72159090909090906</v>
      </c>
      <c r="G236" s="11">
        <v>0.05</v>
      </c>
      <c r="H236" s="4">
        <v>0.67159090909090902</v>
      </c>
      <c r="I236" s="6">
        <v>0.93852227862380144</v>
      </c>
      <c r="J236" s="11">
        <v>3328</v>
      </c>
      <c r="K236" s="4">
        <v>0.63030303030303025</v>
      </c>
      <c r="L236" s="6">
        <v>6.1477721376198544E-2</v>
      </c>
      <c r="M236" s="11">
        <v>218</v>
      </c>
      <c r="N236" s="4">
        <v>4.128787878787879E-2</v>
      </c>
      <c r="O236" s="11">
        <v>0</v>
      </c>
      <c r="Q236" s="48">
        <v>0.05</v>
      </c>
      <c r="R236" s="49">
        <v>7.0000000000000007E-2</v>
      </c>
      <c r="T236" s="48">
        <v>0.38</v>
      </c>
      <c r="U236" s="49">
        <v>0.53</v>
      </c>
      <c r="W236" s="51">
        <v>0.159</v>
      </c>
      <c r="X236" s="49">
        <v>0.22</v>
      </c>
      <c r="Z236" s="4">
        <v>0</v>
      </c>
      <c r="AA236" s="6">
        <v>0</v>
      </c>
      <c r="AB236" t="s">
        <v>8</v>
      </c>
    </row>
    <row r="237" spans="1:29" x14ac:dyDescent="0.25">
      <c r="A237" s="11">
        <f t="shared" si="3"/>
        <v>236</v>
      </c>
      <c r="B237" t="s">
        <v>225</v>
      </c>
      <c r="C237" t="s">
        <v>242</v>
      </c>
      <c r="D237" t="s">
        <v>251</v>
      </c>
      <c r="E237" s="13" t="s">
        <v>361</v>
      </c>
      <c r="F237" s="4">
        <v>1.6954545454545453</v>
      </c>
      <c r="G237" s="11">
        <v>0</v>
      </c>
      <c r="H237" s="4">
        <v>1.6954545454545453</v>
      </c>
      <c r="I237" s="6">
        <v>0.95084897229669352</v>
      </c>
      <c r="J237" s="11">
        <v>8512</v>
      </c>
      <c r="K237" s="4">
        <v>1.6121212121212121</v>
      </c>
      <c r="L237" s="6">
        <v>4.9151027703306524E-2</v>
      </c>
      <c r="M237" s="11">
        <v>440</v>
      </c>
      <c r="N237" s="4">
        <v>8.3333333333333329E-2</v>
      </c>
      <c r="O237" s="11">
        <v>0</v>
      </c>
      <c r="Q237" s="48">
        <v>0.37</v>
      </c>
      <c r="R237" s="49">
        <v>0.22</v>
      </c>
      <c r="T237" s="48">
        <v>0.31</v>
      </c>
      <c r="U237" s="49">
        <v>0.18</v>
      </c>
      <c r="W237" s="51">
        <v>3.4000000000000002E-2</v>
      </c>
      <c r="X237" s="49">
        <v>0.02</v>
      </c>
      <c r="Z237" s="4">
        <v>1.6875</v>
      </c>
      <c r="AA237" s="6">
        <v>0.99530831099195716</v>
      </c>
      <c r="AB237" t="s">
        <v>8</v>
      </c>
    </row>
    <row r="238" spans="1:29" x14ac:dyDescent="0.25">
      <c r="A238" s="11">
        <f t="shared" si="3"/>
        <v>237</v>
      </c>
      <c r="B238" t="s">
        <v>225</v>
      </c>
      <c r="C238" t="s">
        <v>242</v>
      </c>
      <c r="D238" s="34" t="s">
        <v>252</v>
      </c>
      <c r="E238" s="13" t="s">
        <v>361</v>
      </c>
      <c r="F238" s="4">
        <v>10.224431818181818</v>
      </c>
      <c r="G238" s="11">
        <v>0</v>
      </c>
      <c r="H238" s="4">
        <v>10.224431818181818</v>
      </c>
      <c r="I238" s="6">
        <v>5.2329350745577471E-2</v>
      </c>
      <c r="J238" s="11">
        <v>2825</v>
      </c>
      <c r="K238" s="4">
        <v>0.53503787878787878</v>
      </c>
      <c r="L238" s="6">
        <v>0.94767064925442257</v>
      </c>
      <c r="M238" s="11">
        <v>51160</v>
      </c>
      <c r="N238" s="4">
        <v>9.6893939393939394</v>
      </c>
      <c r="O238" s="11">
        <v>0</v>
      </c>
      <c r="Q238" s="48">
        <v>0</v>
      </c>
      <c r="R238" s="49">
        <v>0</v>
      </c>
      <c r="T238" s="48">
        <v>0.47</v>
      </c>
      <c r="U238" s="49">
        <v>0.05</v>
      </c>
      <c r="W238" s="48">
        <v>0</v>
      </c>
      <c r="X238" s="49">
        <v>0</v>
      </c>
      <c r="Z238" s="4">
        <v>4.5518939393939393</v>
      </c>
      <c r="AA238" s="6">
        <v>0.44519774011299434</v>
      </c>
      <c r="AB238" t="s">
        <v>8</v>
      </c>
      <c r="AC238" s="34" t="s">
        <v>365</v>
      </c>
    </row>
    <row r="239" spans="1:29" x14ac:dyDescent="0.25">
      <c r="A239" s="11">
        <f t="shared" si="3"/>
        <v>238</v>
      </c>
      <c r="B239" t="s">
        <v>225</v>
      </c>
      <c r="C239" t="s">
        <v>242</v>
      </c>
      <c r="D239" s="35" t="s">
        <v>253</v>
      </c>
      <c r="E239" s="13" t="s">
        <v>361</v>
      </c>
      <c r="F239" s="4">
        <v>1.7223484848484849</v>
      </c>
      <c r="G239" s="11">
        <v>0</v>
      </c>
      <c r="H239" s="4">
        <v>1.7223484848484849</v>
      </c>
      <c r="I239" s="6">
        <v>0.34220365075874198</v>
      </c>
      <c r="J239" s="11">
        <v>3112</v>
      </c>
      <c r="K239" s="4">
        <v>0.58939393939393936</v>
      </c>
      <c r="L239" s="6">
        <v>0.65779634924125796</v>
      </c>
      <c r="M239" s="11">
        <v>5982</v>
      </c>
      <c r="N239" s="4">
        <v>1.1329545454545455</v>
      </c>
      <c r="O239" s="11">
        <v>0</v>
      </c>
      <c r="Q239" s="51">
        <v>0.2</v>
      </c>
      <c r="R239" s="49">
        <v>0.12</v>
      </c>
      <c r="T239" s="48">
        <v>1.61</v>
      </c>
      <c r="U239" s="49">
        <v>0.93</v>
      </c>
      <c r="W239" s="48">
        <v>0</v>
      </c>
      <c r="X239" s="49">
        <v>0</v>
      </c>
      <c r="Z239" s="4">
        <v>0.63484848484848488</v>
      </c>
      <c r="AA239" s="6">
        <v>0.36859467780954475</v>
      </c>
      <c r="AB239" t="s">
        <v>8</v>
      </c>
      <c r="AC239" s="35"/>
    </row>
    <row r="240" spans="1:29" x14ac:dyDescent="0.25">
      <c r="A240" s="11">
        <f t="shared" si="3"/>
        <v>239</v>
      </c>
      <c r="B240" t="s">
        <v>225</v>
      </c>
      <c r="C240" t="s">
        <v>242</v>
      </c>
      <c r="D240" s="35" t="s">
        <v>254</v>
      </c>
      <c r="E240" s="13" t="s">
        <v>361</v>
      </c>
      <c r="F240" s="4">
        <v>2.0831439393939393</v>
      </c>
      <c r="G240" s="11">
        <v>0</v>
      </c>
      <c r="H240" s="4">
        <v>2.0831439393939393</v>
      </c>
      <c r="I240" s="6">
        <v>1</v>
      </c>
      <c r="J240" s="11">
        <v>10999</v>
      </c>
      <c r="K240" s="4">
        <v>2.0831439393939393</v>
      </c>
      <c r="L240" s="6">
        <v>0</v>
      </c>
      <c r="M240" s="11">
        <v>0</v>
      </c>
      <c r="N240" s="12">
        <v>0</v>
      </c>
      <c r="O240" s="11">
        <v>0</v>
      </c>
      <c r="Q240" s="51">
        <v>2</v>
      </c>
      <c r="R240" s="49">
        <v>0.96</v>
      </c>
      <c r="T240" s="48">
        <v>2.08</v>
      </c>
      <c r="U240" s="49">
        <v>1</v>
      </c>
      <c r="W240" s="48">
        <v>1.05</v>
      </c>
      <c r="X240" s="49">
        <v>0.5</v>
      </c>
      <c r="Z240" s="4">
        <v>2.0693181818181818</v>
      </c>
      <c r="AA240" s="6">
        <v>0.99336303300300033</v>
      </c>
      <c r="AB240" t="s">
        <v>8</v>
      </c>
      <c r="AC240" s="35" t="s">
        <v>366</v>
      </c>
    </row>
    <row r="241" spans="1:29" x14ac:dyDescent="0.25">
      <c r="A241" s="11">
        <f t="shared" si="3"/>
        <v>240</v>
      </c>
      <c r="B241" t="s">
        <v>225</v>
      </c>
      <c r="C241" t="s">
        <v>242</v>
      </c>
      <c r="D241" s="35" t="s">
        <v>255</v>
      </c>
      <c r="E241" s="13" t="s">
        <v>361</v>
      </c>
      <c r="F241" s="4">
        <v>1.9772727272727273</v>
      </c>
      <c r="G241" s="11">
        <v>0</v>
      </c>
      <c r="H241" s="4">
        <v>1.9772727272727273</v>
      </c>
      <c r="I241" s="6">
        <v>1</v>
      </c>
      <c r="J241" s="11">
        <v>10440</v>
      </c>
      <c r="K241" s="4">
        <v>1.9772727272727273</v>
      </c>
      <c r="L241" s="6">
        <v>0</v>
      </c>
      <c r="M241" s="11">
        <v>0</v>
      </c>
      <c r="N241" s="12">
        <v>0</v>
      </c>
      <c r="O241" s="11">
        <v>0</v>
      </c>
      <c r="Q241" s="48">
        <v>1.98</v>
      </c>
      <c r="R241" s="49">
        <v>1</v>
      </c>
      <c r="T241" s="48">
        <v>1.98</v>
      </c>
      <c r="U241" s="49">
        <v>1</v>
      </c>
      <c r="W241" s="51">
        <v>0.91300000000000003</v>
      </c>
      <c r="X241" s="49">
        <v>0.46</v>
      </c>
      <c r="Z241" s="4">
        <v>0.95606060606060606</v>
      </c>
      <c r="AA241" s="6">
        <v>0.4835249042145594</v>
      </c>
      <c r="AB241" t="s">
        <v>8</v>
      </c>
      <c r="AC241" s="35"/>
    </row>
    <row r="242" spans="1:29" x14ac:dyDescent="0.25">
      <c r="A242" s="11">
        <f t="shared" si="3"/>
        <v>241</v>
      </c>
      <c r="B242" t="s">
        <v>225</v>
      </c>
      <c r="C242" t="s">
        <v>242</v>
      </c>
      <c r="D242" s="35" t="s">
        <v>256</v>
      </c>
      <c r="E242" s="13" t="s">
        <v>361</v>
      </c>
      <c r="F242" s="4">
        <v>1.2566287878787878</v>
      </c>
      <c r="G242" s="11">
        <v>0</v>
      </c>
      <c r="H242" s="4">
        <v>1.2566287878787878</v>
      </c>
      <c r="I242" s="6">
        <v>1</v>
      </c>
      <c r="J242" s="11">
        <v>6635</v>
      </c>
      <c r="K242" s="4">
        <v>1.2566287878787878</v>
      </c>
      <c r="L242" s="6">
        <v>0</v>
      </c>
      <c r="M242" s="11">
        <v>0</v>
      </c>
      <c r="N242" s="12">
        <v>0</v>
      </c>
      <c r="O242" s="11">
        <v>0</v>
      </c>
      <c r="Q242" s="48">
        <v>1.26</v>
      </c>
      <c r="R242" s="49">
        <v>1</v>
      </c>
      <c r="T242" s="48">
        <v>1.26</v>
      </c>
      <c r="U242" s="49">
        <v>1</v>
      </c>
      <c r="W242" s="51">
        <v>1.2569999999999999</v>
      </c>
      <c r="X242" s="49">
        <v>1</v>
      </c>
      <c r="Z242" s="4">
        <v>1.2392045454545455</v>
      </c>
      <c r="AA242" s="6">
        <v>0.98613413715146958</v>
      </c>
      <c r="AB242" t="s">
        <v>8</v>
      </c>
      <c r="AC242" s="35" t="s">
        <v>367</v>
      </c>
    </row>
    <row r="243" spans="1:29" x14ac:dyDescent="0.25">
      <c r="A243" s="11">
        <f t="shared" si="3"/>
        <v>242</v>
      </c>
      <c r="B243" t="s">
        <v>225</v>
      </c>
      <c r="C243" t="s">
        <v>242</v>
      </c>
      <c r="D243" t="s">
        <v>257</v>
      </c>
      <c r="E243" s="13" t="s">
        <v>361</v>
      </c>
      <c r="F243" s="4">
        <v>1.4257575757575758</v>
      </c>
      <c r="G243" s="11">
        <v>0</v>
      </c>
      <c r="H243" s="4">
        <v>1.4257575757575758</v>
      </c>
      <c r="I243" s="6">
        <v>1</v>
      </c>
      <c r="J243" s="11">
        <v>7528</v>
      </c>
      <c r="K243" s="4">
        <v>1.4257575757575758</v>
      </c>
      <c r="L243" s="6">
        <v>0</v>
      </c>
      <c r="M243" s="11">
        <v>0</v>
      </c>
      <c r="N243" s="12">
        <v>0</v>
      </c>
      <c r="O243" s="11">
        <v>0</v>
      </c>
      <c r="Q243" s="48">
        <v>1.41</v>
      </c>
      <c r="R243" s="49">
        <v>0.99</v>
      </c>
      <c r="T243" s="48">
        <v>1.43</v>
      </c>
      <c r="U243" s="49">
        <v>1</v>
      </c>
      <c r="W243" s="51">
        <v>0.19700000000000001</v>
      </c>
      <c r="X243" s="49">
        <v>0.14000000000000001</v>
      </c>
      <c r="Z243" s="4">
        <v>1.2401515151515152</v>
      </c>
      <c r="AA243" s="6">
        <v>0.8698193411264612</v>
      </c>
      <c r="AB243" t="s">
        <v>8</v>
      </c>
    </row>
    <row r="244" spans="1:29" x14ac:dyDescent="0.25">
      <c r="A244" s="11">
        <f t="shared" si="3"/>
        <v>243</v>
      </c>
      <c r="B244" t="s">
        <v>225</v>
      </c>
      <c r="C244" t="s">
        <v>242</v>
      </c>
      <c r="D244" t="s">
        <v>258</v>
      </c>
      <c r="E244" s="13" t="s">
        <v>361</v>
      </c>
      <c r="F244" s="4">
        <v>1.3551136363636365</v>
      </c>
      <c r="G244" s="11">
        <v>0</v>
      </c>
      <c r="H244" s="4">
        <v>1.3551136363636365</v>
      </c>
      <c r="I244" s="6">
        <v>1</v>
      </c>
      <c r="J244" s="11">
        <v>7155</v>
      </c>
      <c r="K244" s="4">
        <v>1.3551136363636365</v>
      </c>
      <c r="L244" s="6">
        <v>0</v>
      </c>
      <c r="M244" s="11">
        <v>0</v>
      </c>
      <c r="N244" s="12">
        <v>0</v>
      </c>
      <c r="O244" s="11">
        <v>0</v>
      </c>
      <c r="Q244" s="48">
        <v>1.35</v>
      </c>
      <c r="R244" s="49">
        <v>1</v>
      </c>
      <c r="T244" s="48">
        <v>1.36</v>
      </c>
      <c r="U244" s="49">
        <v>1</v>
      </c>
      <c r="W244" s="51">
        <v>0.03</v>
      </c>
      <c r="X244" s="49">
        <v>0.02</v>
      </c>
      <c r="Z244" s="4">
        <v>1.3551136363636365</v>
      </c>
      <c r="AA244" s="6">
        <v>1</v>
      </c>
      <c r="AB244" t="s">
        <v>8</v>
      </c>
    </row>
    <row r="245" spans="1:29" x14ac:dyDescent="0.25">
      <c r="A245" s="11">
        <f t="shared" si="3"/>
        <v>244</v>
      </c>
      <c r="B245" t="s">
        <v>225</v>
      </c>
      <c r="C245" t="s">
        <v>242</v>
      </c>
      <c r="D245" t="s">
        <v>259</v>
      </c>
      <c r="E245" s="13" t="s">
        <v>361</v>
      </c>
      <c r="F245" s="4">
        <v>1.9009469696969699</v>
      </c>
      <c r="G245" s="11">
        <v>0</v>
      </c>
      <c r="H245" s="4">
        <v>1.9009469696969699</v>
      </c>
      <c r="I245" s="6">
        <v>0.98475640131513398</v>
      </c>
      <c r="J245" s="11">
        <v>9884</v>
      </c>
      <c r="K245" s="4">
        <v>1.8719696969696971</v>
      </c>
      <c r="L245" s="6">
        <v>1.5243598684865994E-2</v>
      </c>
      <c r="M245" s="11">
        <v>153</v>
      </c>
      <c r="N245" s="4">
        <v>2.8977272727272727E-2</v>
      </c>
      <c r="O245" s="11">
        <v>0</v>
      </c>
      <c r="Q245" s="51">
        <v>1.9</v>
      </c>
      <c r="R245" s="49">
        <v>1</v>
      </c>
      <c r="T245" s="51">
        <v>1.9</v>
      </c>
      <c r="U245" s="49">
        <v>1</v>
      </c>
      <c r="W245" s="51">
        <v>1.0029999999999999</v>
      </c>
      <c r="X245" s="49">
        <v>0.53</v>
      </c>
      <c r="Z245" s="4">
        <v>0.92518939393939392</v>
      </c>
      <c r="AA245" s="6">
        <v>0.48669921291222473</v>
      </c>
      <c r="AB245" t="s">
        <v>8</v>
      </c>
    </row>
    <row r="246" spans="1:29" x14ac:dyDescent="0.25">
      <c r="A246" s="11">
        <f t="shared" si="3"/>
        <v>245</v>
      </c>
      <c r="B246" t="s">
        <v>225</v>
      </c>
      <c r="C246" t="s">
        <v>242</v>
      </c>
      <c r="D246" s="36" t="s">
        <v>380</v>
      </c>
      <c r="E246" s="13" t="s">
        <v>361</v>
      </c>
      <c r="F246" s="4">
        <v>9.8100378787878793</v>
      </c>
      <c r="G246" s="11">
        <v>0</v>
      </c>
      <c r="H246" s="4">
        <v>9.8100378787878793</v>
      </c>
      <c r="I246" s="6">
        <v>0.66187230920709694</v>
      </c>
      <c r="J246" s="11">
        <v>34283</v>
      </c>
      <c r="K246" s="4">
        <v>6.4929924242424244</v>
      </c>
      <c r="L246" s="6">
        <v>0.33812769079290306</v>
      </c>
      <c r="M246" s="11">
        <v>17514</v>
      </c>
      <c r="N246" s="4">
        <v>3.3170454545454544</v>
      </c>
      <c r="O246" s="11">
        <v>0</v>
      </c>
      <c r="Q246" s="48">
        <v>6.79</v>
      </c>
      <c r="R246" s="49">
        <v>0.69</v>
      </c>
      <c r="T246" s="51">
        <v>8.01</v>
      </c>
      <c r="U246" s="49">
        <v>0.82</v>
      </c>
      <c r="W246" s="51">
        <v>4.7649999999999997</v>
      </c>
      <c r="X246" s="49">
        <v>0.49</v>
      </c>
      <c r="Z246" s="4">
        <v>5.3424242424242427</v>
      </c>
      <c r="AA246" s="6">
        <v>0.54458752437399849</v>
      </c>
      <c r="AB246" t="s">
        <v>8</v>
      </c>
      <c r="AC246" s="36" t="s">
        <v>368</v>
      </c>
    </row>
    <row r="247" spans="1:29" x14ac:dyDescent="0.25">
      <c r="A247" s="11">
        <f t="shared" si="3"/>
        <v>246</v>
      </c>
      <c r="B247" t="s">
        <v>225</v>
      </c>
      <c r="C247" t="s">
        <v>260</v>
      </c>
      <c r="D247" s="36" t="s">
        <v>379</v>
      </c>
      <c r="E247" s="13" t="s">
        <v>361</v>
      </c>
      <c r="F247" s="4">
        <v>3.6291666666666669</v>
      </c>
      <c r="G247" s="11">
        <v>0</v>
      </c>
      <c r="H247" s="4">
        <v>3.6291666666666669</v>
      </c>
      <c r="I247" s="6">
        <v>0</v>
      </c>
      <c r="J247" s="11">
        <v>0</v>
      </c>
      <c r="K247" s="4">
        <v>0</v>
      </c>
      <c r="L247" s="6">
        <v>1</v>
      </c>
      <c r="M247" s="11">
        <v>19162</v>
      </c>
      <c r="N247" s="4">
        <v>3.6291666666666669</v>
      </c>
      <c r="O247" s="11">
        <v>0</v>
      </c>
      <c r="Q247" s="48">
        <v>0</v>
      </c>
      <c r="R247" s="49">
        <v>0</v>
      </c>
      <c r="T247" s="48">
        <v>0</v>
      </c>
      <c r="U247" s="49">
        <v>0</v>
      </c>
      <c r="W247" s="48">
        <v>0</v>
      </c>
      <c r="X247" s="49">
        <v>0</v>
      </c>
      <c r="Z247" s="12">
        <v>0</v>
      </c>
      <c r="AA247" s="6">
        <v>0</v>
      </c>
      <c r="AB247" t="s">
        <v>8</v>
      </c>
      <c r="AC247" s="36" t="s">
        <v>370</v>
      </c>
    </row>
    <row r="248" spans="1:29" x14ac:dyDescent="0.25">
      <c r="A248" s="11">
        <f t="shared" si="3"/>
        <v>247</v>
      </c>
      <c r="B248" t="s">
        <v>225</v>
      </c>
      <c r="C248" t="s">
        <v>260</v>
      </c>
      <c r="D248" s="36" t="s">
        <v>378</v>
      </c>
      <c r="E248" s="13" t="s">
        <v>361</v>
      </c>
      <c r="F248" s="4">
        <v>7.3681818181818182</v>
      </c>
      <c r="G248" s="11">
        <v>0</v>
      </c>
      <c r="H248" s="4">
        <v>7.3681818181818182</v>
      </c>
      <c r="I248" s="6">
        <v>0.32839810816368498</v>
      </c>
      <c r="J248" s="11">
        <v>12776</v>
      </c>
      <c r="K248" s="4">
        <v>2.4196969696969699</v>
      </c>
      <c r="L248" s="6">
        <v>0.67160189183631502</v>
      </c>
      <c r="M248" s="11">
        <v>26128</v>
      </c>
      <c r="N248" s="4">
        <v>4.9484848484848483</v>
      </c>
      <c r="O248" s="11">
        <v>0</v>
      </c>
      <c r="Q248" s="48">
        <v>0.93</v>
      </c>
      <c r="R248" s="49">
        <v>0.13</v>
      </c>
      <c r="T248" s="48">
        <v>3.77</v>
      </c>
      <c r="U248" s="49">
        <v>0.51</v>
      </c>
      <c r="W248" s="51">
        <v>8.5999999999999993E-2</v>
      </c>
      <c r="X248" s="49">
        <v>0.01</v>
      </c>
      <c r="Z248" s="4">
        <v>0.33484848484848484</v>
      </c>
      <c r="AA248" s="6">
        <v>4.5445198437178695E-2</v>
      </c>
      <c r="AB248" t="s">
        <v>8</v>
      </c>
      <c r="AC248" s="36" t="s">
        <v>369</v>
      </c>
    </row>
    <row r="249" spans="1:29" x14ac:dyDescent="0.25">
      <c r="A249" s="11">
        <f t="shared" si="3"/>
        <v>248</v>
      </c>
      <c r="B249" t="s">
        <v>225</v>
      </c>
      <c r="C249" t="s">
        <v>260</v>
      </c>
      <c r="D249" t="s">
        <v>261</v>
      </c>
      <c r="E249" s="13" t="s">
        <v>361</v>
      </c>
      <c r="F249" s="4">
        <v>3.3922348484848484</v>
      </c>
      <c r="G249" s="8">
        <v>0.13409090909090909</v>
      </c>
      <c r="H249" s="4">
        <v>3.2581439393939391</v>
      </c>
      <c r="I249" s="6">
        <v>0.89955240365052613</v>
      </c>
      <c r="J249" s="11">
        <v>15475</v>
      </c>
      <c r="K249" s="4">
        <v>2.9308712121212119</v>
      </c>
      <c r="L249" s="6">
        <v>0.10044759634947394</v>
      </c>
      <c r="M249" s="11">
        <v>1728</v>
      </c>
      <c r="N249" s="4">
        <v>0.32727272727272727</v>
      </c>
      <c r="O249" s="11">
        <v>0</v>
      </c>
      <c r="Q249" s="48">
        <v>3.39</v>
      </c>
      <c r="R249" s="49">
        <v>1</v>
      </c>
      <c r="T249" s="48">
        <v>3.41</v>
      </c>
      <c r="U249" s="49">
        <v>1</v>
      </c>
      <c r="W249" s="48">
        <v>0</v>
      </c>
      <c r="X249" s="49">
        <v>0</v>
      </c>
      <c r="Z249" s="4">
        <v>2.9630681818181817</v>
      </c>
      <c r="AA249" s="6">
        <v>0.90943440097657391</v>
      </c>
      <c r="AB249" t="s">
        <v>8</v>
      </c>
    </row>
    <row r="250" spans="1:29" x14ac:dyDescent="0.25">
      <c r="A250" s="11">
        <f t="shared" si="3"/>
        <v>249</v>
      </c>
      <c r="B250" t="s">
        <v>225</v>
      </c>
      <c r="C250" t="s">
        <v>260</v>
      </c>
      <c r="D250" t="s">
        <v>262</v>
      </c>
      <c r="E250" s="13" t="s">
        <v>361</v>
      </c>
      <c r="F250" s="4">
        <v>1.6566287878787878</v>
      </c>
      <c r="G250" s="11">
        <v>0</v>
      </c>
      <c r="H250" s="4">
        <v>1.6566287878787878</v>
      </c>
      <c r="I250" s="6">
        <v>0.95827140733965932</v>
      </c>
      <c r="J250" s="11">
        <v>8382</v>
      </c>
      <c r="K250" s="4">
        <v>1.5874999999999999</v>
      </c>
      <c r="L250" s="6">
        <v>4.1728592660340687E-2</v>
      </c>
      <c r="M250" s="11">
        <v>365</v>
      </c>
      <c r="N250" s="4">
        <v>6.9128787878787873E-2</v>
      </c>
      <c r="O250" s="11">
        <v>0</v>
      </c>
      <c r="Q250" s="48">
        <v>1.66</v>
      </c>
      <c r="R250" s="49">
        <v>1</v>
      </c>
      <c r="T250" s="48">
        <v>1.66</v>
      </c>
      <c r="U250" s="49">
        <v>1</v>
      </c>
      <c r="W250" s="51">
        <v>0.14899999999999999</v>
      </c>
      <c r="X250" s="49">
        <v>0.09</v>
      </c>
      <c r="Z250" s="4">
        <v>1.2488636363636363</v>
      </c>
      <c r="AA250" s="6">
        <v>0.75385846575968907</v>
      </c>
      <c r="AB250" t="s">
        <v>8</v>
      </c>
    </row>
    <row r="251" spans="1:29" x14ac:dyDescent="0.25">
      <c r="A251" s="11">
        <f t="shared" si="3"/>
        <v>250</v>
      </c>
      <c r="B251" t="s">
        <v>225</v>
      </c>
      <c r="C251" t="s">
        <v>260</v>
      </c>
      <c r="D251" t="s">
        <v>263</v>
      </c>
      <c r="E251" s="13" t="s">
        <v>361</v>
      </c>
      <c r="F251" s="4">
        <v>1.6734848484848486</v>
      </c>
      <c r="G251" s="11">
        <v>0</v>
      </c>
      <c r="H251" s="4">
        <v>1.6734848484848486</v>
      </c>
      <c r="I251" s="6">
        <v>1</v>
      </c>
      <c r="J251" s="11">
        <v>8836</v>
      </c>
      <c r="K251" s="4">
        <v>1.6734848484848486</v>
      </c>
      <c r="L251" s="6">
        <v>0</v>
      </c>
      <c r="M251" s="11">
        <v>0</v>
      </c>
      <c r="N251" s="12">
        <v>0</v>
      </c>
      <c r="O251" s="11">
        <v>0</v>
      </c>
      <c r="Q251" s="48">
        <v>1.67</v>
      </c>
      <c r="R251" s="49">
        <v>1</v>
      </c>
      <c r="T251" s="48">
        <v>0</v>
      </c>
      <c r="U251" s="49">
        <v>0</v>
      </c>
      <c r="W251" s="51">
        <v>0.247</v>
      </c>
      <c r="X251" s="49">
        <v>0.15</v>
      </c>
      <c r="Z251" s="4">
        <v>0.2884469696969697</v>
      </c>
      <c r="AA251" s="6">
        <v>0.17236306020823902</v>
      </c>
      <c r="AB251" t="s">
        <v>8</v>
      </c>
    </row>
    <row r="252" spans="1:29" x14ac:dyDescent="0.25">
      <c r="A252" s="11">
        <f t="shared" si="3"/>
        <v>251</v>
      </c>
      <c r="B252" t="s">
        <v>225</v>
      </c>
      <c r="C252" t="s">
        <v>260</v>
      </c>
      <c r="D252" t="s">
        <v>264</v>
      </c>
      <c r="E252" s="13" t="s">
        <v>361</v>
      </c>
      <c r="F252" s="4">
        <v>1.3765151515151515</v>
      </c>
      <c r="G252" s="11">
        <v>0</v>
      </c>
      <c r="H252" s="4">
        <v>1.3765151515151515</v>
      </c>
      <c r="I252" s="6">
        <v>1</v>
      </c>
      <c r="J252" s="11">
        <v>7268</v>
      </c>
      <c r="K252" s="4">
        <v>1.3765151515151515</v>
      </c>
      <c r="L252" s="6">
        <v>0</v>
      </c>
      <c r="M252" s="11">
        <v>0</v>
      </c>
      <c r="N252" s="12">
        <v>0</v>
      </c>
      <c r="O252" s="11">
        <v>0</v>
      </c>
      <c r="Q252" s="48">
        <v>1.38</v>
      </c>
      <c r="R252" s="49">
        <v>1</v>
      </c>
      <c r="T252" s="48" t="s">
        <v>402</v>
      </c>
      <c r="U252" s="48" t="s">
        <v>404</v>
      </c>
      <c r="W252" s="48">
        <v>0</v>
      </c>
      <c r="X252" s="49">
        <v>0</v>
      </c>
      <c r="Z252" s="4">
        <v>3.6553030303030302E-2</v>
      </c>
      <c r="AA252" s="6">
        <v>2.6554760594386353E-2</v>
      </c>
      <c r="AB252" t="s">
        <v>8</v>
      </c>
    </row>
    <row r="253" spans="1:29" x14ac:dyDescent="0.25">
      <c r="A253" s="11">
        <f t="shared" si="3"/>
        <v>252</v>
      </c>
      <c r="B253" t="s">
        <v>225</v>
      </c>
      <c r="C253" t="s">
        <v>265</v>
      </c>
      <c r="D253" t="s">
        <v>283</v>
      </c>
      <c r="E253" s="13" t="s">
        <v>361</v>
      </c>
      <c r="F253" s="4">
        <v>8.5041666666666664</v>
      </c>
      <c r="G253" s="11">
        <v>0</v>
      </c>
      <c r="H253" s="4">
        <v>8.5041666666666664</v>
      </c>
      <c r="I253" s="6">
        <v>0.85971671640461456</v>
      </c>
      <c r="J253" s="11">
        <v>38603</v>
      </c>
      <c r="K253" s="4">
        <v>7.3111742424242427</v>
      </c>
      <c r="L253" s="6">
        <v>0.1402832835953855</v>
      </c>
      <c r="M253" s="11">
        <v>6299</v>
      </c>
      <c r="N253" s="4">
        <v>1.1929924242424241</v>
      </c>
      <c r="O253" s="11">
        <v>0</v>
      </c>
      <c r="Q253" s="48">
        <v>7.18</v>
      </c>
      <c r="R253" s="49">
        <v>0.84</v>
      </c>
      <c r="T253" s="51">
        <v>7.2</v>
      </c>
      <c r="U253" s="49">
        <v>0.85</v>
      </c>
      <c r="W253" s="51">
        <v>0.90700000000000003</v>
      </c>
      <c r="X253" s="49">
        <v>0.11</v>
      </c>
      <c r="Z253" s="4">
        <v>6.0392045454545453</v>
      </c>
      <c r="AA253" s="6">
        <v>0.7101465413567325</v>
      </c>
      <c r="AB253" t="s">
        <v>8</v>
      </c>
      <c r="AC253" t="s">
        <v>371</v>
      </c>
    </row>
    <row r="254" spans="1:29" x14ac:dyDescent="0.25">
      <c r="A254" s="11">
        <f t="shared" si="3"/>
        <v>253</v>
      </c>
      <c r="B254" t="s">
        <v>225</v>
      </c>
      <c r="C254" t="s">
        <v>265</v>
      </c>
      <c r="D254" s="34" t="s">
        <v>377</v>
      </c>
      <c r="E254" s="13" t="s">
        <v>361</v>
      </c>
      <c r="F254" s="4">
        <v>1.8125</v>
      </c>
      <c r="G254" s="11">
        <v>0</v>
      </c>
      <c r="H254" s="4">
        <v>1.8125</v>
      </c>
      <c r="I254" s="6">
        <v>0.53155694879832815</v>
      </c>
      <c r="J254" s="11">
        <v>5087</v>
      </c>
      <c r="K254" s="4">
        <v>0.96344696969696975</v>
      </c>
      <c r="L254" s="6">
        <v>0.46844305120167185</v>
      </c>
      <c r="M254" s="11">
        <v>4483</v>
      </c>
      <c r="N254" s="4">
        <v>0.84905303030303025</v>
      </c>
      <c r="O254" s="11">
        <v>0</v>
      </c>
      <c r="Q254" s="48">
        <v>1.78</v>
      </c>
      <c r="R254" s="49">
        <v>0.98</v>
      </c>
      <c r="T254" s="48">
        <v>1.81</v>
      </c>
      <c r="U254" s="49">
        <v>1</v>
      </c>
      <c r="W254" s="51">
        <v>3.9E-2</v>
      </c>
      <c r="X254" s="49">
        <v>0.02</v>
      </c>
      <c r="Z254" s="4">
        <v>1.571969696969697</v>
      </c>
      <c r="AA254" s="6">
        <v>0.86729362591431558</v>
      </c>
      <c r="AB254" t="s">
        <v>8</v>
      </c>
      <c r="AC254" s="34" t="s">
        <v>372</v>
      </c>
    </row>
    <row r="255" spans="1:29" x14ac:dyDescent="0.25">
      <c r="A255" s="11">
        <f t="shared" si="3"/>
        <v>254</v>
      </c>
      <c r="B255" t="s">
        <v>225</v>
      </c>
      <c r="C255" t="s">
        <v>265</v>
      </c>
      <c r="D255" t="s">
        <v>266</v>
      </c>
      <c r="E255" s="13" t="s">
        <v>361</v>
      </c>
      <c r="F255" s="4">
        <v>5.0212121212121215</v>
      </c>
      <c r="G255" s="11">
        <v>0</v>
      </c>
      <c r="H255" s="4">
        <v>5.0212121212121215</v>
      </c>
      <c r="I255" s="6">
        <v>0.74075890162945079</v>
      </c>
      <c r="J255" s="11">
        <v>19639</v>
      </c>
      <c r="K255" s="4">
        <v>3.719507575757576</v>
      </c>
      <c r="L255" s="6">
        <v>0.25924109837054921</v>
      </c>
      <c r="M255" s="11">
        <v>6873</v>
      </c>
      <c r="N255" s="4">
        <v>1.3017045454545455</v>
      </c>
      <c r="O255" s="11">
        <v>0</v>
      </c>
      <c r="Q255" s="48">
        <v>4.12</v>
      </c>
      <c r="R255" s="49">
        <v>0.82</v>
      </c>
      <c r="T255" s="48">
        <v>4.8600000000000003</v>
      </c>
      <c r="U255" s="49">
        <v>0.97</v>
      </c>
      <c r="W255" s="51">
        <v>5.8999999999999997E-2</v>
      </c>
      <c r="X255" s="49">
        <v>0.01</v>
      </c>
      <c r="Z255" s="4">
        <v>1.83125</v>
      </c>
      <c r="AA255" s="6">
        <v>0.36470277610138802</v>
      </c>
      <c r="AB255" t="s">
        <v>8</v>
      </c>
    </row>
    <row r="256" spans="1:29" x14ac:dyDescent="0.25">
      <c r="A256" s="11">
        <f t="shared" si="3"/>
        <v>255</v>
      </c>
      <c r="B256" t="s">
        <v>225</v>
      </c>
      <c r="C256" t="s">
        <v>265</v>
      </c>
      <c r="D256" t="s">
        <v>267</v>
      </c>
      <c r="E256" s="13" t="s">
        <v>361</v>
      </c>
      <c r="F256" s="4">
        <v>3.8770833333333337</v>
      </c>
      <c r="G256" s="8">
        <v>0.22291666666666668</v>
      </c>
      <c r="H256" s="4">
        <v>3.6541666666666668</v>
      </c>
      <c r="I256" s="6">
        <v>0.62382087695656685</v>
      </c>
      <c r="J256" s="11">
        <v>12036</v>
      </c>
      <c r="K256" s="4">
        <v>2.2795454545454548</v>
      </c>
      <c r="L256" s="6">
        <v>0.37617912304343315</v>
      </c>
      <c r="M256" s="11">
        <v>7258</v>
      </c>
      <c r="N256" s="4">
        <v>1.374621212121212</v>
      </c>
      <c r="O256" s="11">
        <v>0</v>
      </c>
      <c r="Q256" s="48">
        <v>0.49</v>
      </c>
      <c r="R256" s="49">
        <v>0.13</v>
      </c>
      <c r="T256" s="48">
        <v>2.38</v>
      </c>
      <c r="U256" s="49">
        <v>0.61</v>
      </c>
      <c r="W256" s="48">
        <v>0</v>
      </c>
      <c r="X256" s="49">
        <v>0</v>
      </c>
      <c r="Z256" s="4">
        <v>3.5604166666666668</v>
      </c>
      <c r="AA256" s="6">
        <v>0.97434435575826683</v>
      </c>
      <c r="AB256" t="s">
        <v>8</v>
      </c>
    </row>
    <row r="257" spans="1:29" x14ac:dyDescent="0.25">
      <c r="A257" s="11">
        <f t="shared" si="3"/>
        <v>256</v>
      </c>
      <c r="B257" t="s">
        <v>225</v>
      </c>
      <c r="C257" t="s">
        <v>265</v>
      </c>
      <c r="D257" t="s">
        <v>268</v>
      </c>
      <c r="E257" s="13" t="s">
        <v>361</v>
      </c>
      <c r="F257" s="4">
        <v>3.7977272727272728</v>
      </c>
      <c r="G257" s="12">
        <v>0</v>
      </c>
      <c r="H257" s="4">
        <v>3.7977272727272728</v>
      </c>
      <c r="I257" s="6">
        <v>0.55934570117693994</v>
      </c>
      <c r="J257" s="11">
        <v>11216</v>
      </c>
      <c r="K257" s="4">
        <v>2.124242424242424</v>
      </c>
      <c r="L257" s="6">
        <v>0.44065429882306006</v>
      </c>
      <c r="M257" s="11">
        <v>8836</v>
      </c>
      <c r="N257" s="4">
        <v>1.6734848484848486</v>
      </c>
      <c r="O257" s="11">
        <v>0</v>
      </c>
      <c r="Q257" s="48">
        <v>2.52</v>
      </c>
      <c r="R257" s="49">
        <v>0.66</v>
      </c>
      <c r="T257" s="48">
        <v>2.88</v>
      </c>
      <c r="U257" s="49">
        <v>0.76</v>
      </c>
      <c r="W257" s="48">
        <v>0</v>
      </c>
      <c r="X257" s="49">
        <v>0</v>
      </c>
      <c r="Z257" s="4">
        <v>2.407007575757576</v>
      </c>
      <c r="AA257" s="6">
        <v>0.63380211450229407</v>
      </c>
      <c r="AB257" t="s">
        <v>8</v>
      </c>
    </row>
    <row r="258" spans="1:29" x14ac:dyDescent="0.25">
      <c r="A258" s="11">
        <f t="shared" si="3"/>
        <v>257</v>
      </c>
      <c r="B258" t="s">
        <v>225</v>
      </c>
      <c r="C258" t="s">
        <v>265</v>
      </c>
      <c r="D258" t="s">
        <v>269</v>
      </c>
      <c r="E258" s="13" t="s">
        <v>361</v>
      </c>
      <c r="F258" s="4">
        <v>2.8321969696969695</v>
      </c>
      <c r="G258" s="8">
        <v>0.78409090909090906</v>
      </c>
      <c r="H258" s="4">
        <v>2.0481060606060604</v>
      </c>
      <c r="I258" s="6">
        <v>0.35925651932679864</v>
      </c>
      <c r="J258" s="11">
        <v>3885</v>
      </c>
      <c r="K258" s="4">
        <v>0.73579545454545459</v>
      </c>
      <c r="L258" s="6">
        <v>0.64074348067320142</v>
      </c>
      <c r="M258" s="11">
        <v>6929</v>
      </c>
      <c r="N258" s="4">
        <v>1.312310606060606</v>
      </c>
      <c r="O258" s="11">
        <v>0</v>
      </c>
      <c r="Q258" s="48">
        <v>2.65</v>
      </c>
      <c r="R258" s="49">
        <v>0.94</v>
      </c>
      <c r="T258" s="48">
        <v>1.43</v>
      </c>
      <c r="U258" s="49">
        <v>0.5</v>
      </c>
      <c r="W258" s="48">
        <v>0</v>
      </c>
      <c r="X258" s="49">
        <v>0</v>
      </c>
      <c r="Z258" s="4">
        <v>1.2329545454545454</v>
      </c>
      <c r="AA258" s="6">
        <v>0.60199741076382474</v>
      </c>
      <c r="AB258" t="s">
        <v>8</v>
      </c>
    </row>
    <row r="259" spans="1:29" x14ac:dyDescent="0.25">
      <c r="A259" s="11">
        <f t="shared" si="3"/>
        <v>258</v>
      </c>
      <c r="B259" t="s">
        <v>225</v>
      </c>
      <c r="C259" t="s">
        <v>265</v>
      </c>
      <c r="D259" t="s">
        <v>270</v>
      </c>
      <c r="E259" s="13" t="s">
        <v>361</v>
      </c>
      <c r="F259" s="4">
        <v>1.3460227272727272</v>
      </c>
      <c r="G259" s="12">
        <v>0</v>
      </c>
      <c r="H259" s="4">
        <v>1.3460227272727272</v>
      </c>
      <c r="I259" s="6">
        <v>1</v>
      </c>
      <c r="J259" s="11">
        <v>7107</v>
      </c>
      <c r="K259" s="4">
        <v>1.3460227272727272</v>
      </c>
      <c r="L259" s="6">
        <v>0</v>
      </c>
      <c r="M259" s="11">
        <v>0</v>
      </c>
      <c r="N259" s="12">
        <v>0</v>
      </c>
      <c r="O259" s="11">
        <v>0</v>
      </c>
      <c r="Q259" s="48">
        <v>0</v>
      </c>
      <c r="R259" s="49">
        <v>0</v>
      </c>
      <c r="T259" s="48" t="s">
        <v>402</v>
      </c>
      <c r="U259" s="48" t="s">
        <v>404</v>
      </c>
      <c r="W259" s="48">
        <v>0</v>
      </c>
      <c r="X259" s="49">
        <v>0</v>
      </c>
      <c r="Z259" s="4">
        <v>0.23087121212121212</v>
      </c>
      <c r="AA259" s="6">
        <v>0.17152103559870552</v>
      </c>
      <c r="AB259" t="s">
        <v>8</v>
      </c>
    </row>
    <row r="260" spans="1:29" x14ac:dyDescent="0.25">
      <c r="A260" s="11">
        <f t="shared" ref="A260:A323" si="4">A259+1</f>
        <v>259</v>
      </c>
      <c r="B260" t="s">
        <v>225</v>
      </c>
      <c r="C260" t="s">
        <v>265</v>
      </c>
      <c r="D260" t="s">
        <v>376</v>
      </c>
      <c r="E260" s="13" t="s">
        <v>361</v>
      </c>
      <c r="F260" s="4">
        <v>2.1812499999999999</v>
      </c>
      <c r="G260" s="12">
        <v>0</v>
      </c>
      <c r="H260" s="4">
        <v>2.1812499999999999</v>
      </c>
      <c r="I260" s="6">
        <v>0.62108187896153511</v>
      </c>
      <c r="J260" s="11">
        <v>7153</v>
      </c>
      <c r="K260" s="4">
        <v>1.3547348484848485</v>
      </c>
      <c r="L260" s="6">
        <v>0.37891812103846489</v>
      </c>
      <c r="M260" s="11">
        <v>4364</v>
      </c>
      <c r="N260" s="4">
        <v>0.82651515151515154</v>
      </c>
      <c r="O260" s="11">
        <v>0</v>
      </c>
      <c r="Q260" s="48">
        <v>1.29</v>
      </c>
      <c r="R260" s="49">
        <v>0.59</v>
      </c>
      <c r="T260" s="48">
        <v>0</v>
      </c>
      <c r="U260" s="49">
        <v>0</v>
      </c>
      <c r="W260" s="48">
        <v>0</v>
      </c>
      <c r="X260" s="49">
        <v>0</v>
      </c>
      <c r="Z260" s="4">
        <v>1.7585227272727273</v>
      </c>
      <c r="AA260" s="6">
        <v>0.80619953112789788</v>
      </c>
      <c r="AB260" t="s">
        <v>8</v>
      </c>
      <c r="AC260" t="s">
        <v>373</v>
      </c>
    </row>
    <row r="261" spans="1:29" x14ac:dyDescent="0.25">
      <c r="A261" s="11">
        <f t="shared" si="4"/>
        <v>260</v>
      </c>
      <c r="B261" t="s">
        <v>225</v>
      </c>
      <c r="C261" t="s">
        <v>265</v>
      </c>
      <c r="D261" s="37" t="s">
        <v>375</v>
      </c>
      <c r="E261" s="13" t="s">
        <v>361</v>
      </c>
      <c r="F261" s="4">
        <v>2.6407196969696969</v>
      </c>
      <c r="G261" s="12">
        <v>0</v>
      </c>
      <c r="H261" s="4">
        <v>2.6407196969696969</v>
      </c>
      <c r="I261" s="6">
        <v>0</v>
      </c>
      <c r="J261" s="11">
        <v>0</v>
      </c>
      <c r="K261" s="4">
        <v>0</v>
      </c>
      <c r="L261" s="6">
        <v>1</v>
      </c>
      <c r="M261" s="11">
        <v>13943</v>
      </c>
      <c r="N261" s="4">
        <v>2.6407196969696969</v>
      </c>
      <c r="O261" s="11">
        <v>0</v>
      </c>
      <c r="Q261" s="51">
        <v>0.6</v>
      </c>
      <c r="R261" s="49">
        <v>0.23</v>
      </c>
      <c r="T261" s="48">
        <v>1.35</v>
      </c>
      <c r="U261" s="49">
        <v>0.51</v>
      </c>
      <c r="W261" s="51">
        <v>7.1999999999999995E-2</v>
      </c>
      <c r="X261" s="49">
        <v>0.03</v>
      </c>
      <c r="Z261" s="4">
        <v>0.3600378787878788</v>
      </c>
      <c r="AA261" s="6">
        <v>0.13634081618016208</v>
      </c>
      <c r="AB261" t="s">
        <v>8</v>
      </c>
      <c r="AC261" s="37" t="s">
        <v>374</v>
      </c>
    </row>
    <row r="262" spans="1:29" x14ac:dyDescent="0.25">
      <c r="A262" s="11">
        <f t="shared" si="4"/>
        <v>261</v>
      </c>
      <c r="B262" t="s">
        <v>225</v>
      </c>
      <c r="C262" t="s">
        <v>265</v>
      </c>
      <c r="D262" t="s">
        <v>265</v>
      </c>
      <c r="E262" s="13" t="s">
        <v>361</v>
      </c>
      <c r="F262" s="4">
        <v>3.6295454545454544</v>
      </c>
      <c r="G262" s="12">
        <v>0</v>
      </c>
      <c r="H262" s="4">
        <v>3.6295454545454544</v>
      </c>
      <c r="I262" s="6">
        <v>0.7048632853266541</v>
      </c>
      <c r="J262" s="11">
        <v>13508</v>
      </c>
      <c r="K262" s="4">
        <v>2.5583333333333331</v>
      </c>
      <c r="L262" s="6">
        <v>0.2951367146733459</v>
      </c>
      <c r="M262" s="11">
        <v>5656</v>
      </c>
      <c r="N262" s="4">
        <v>1.0712121212121213</v>
      </c>
      <c r="O262" s="11">
        <v>0</v>
      </c>
      <c r="Q262" s="48">
        <v>2.76</v>
      </c>
      <c r="R262" s="49">
        <v>0.76</v>
      </c>
      <c r="T262" s="48">
        <v>3.61</v>
      </c>
      <c r="U262" s="49">
        <v>1</v>
      </c>
      <c r="W262" s="51">
        <v>3.5999999999999997E-2</v>
      </c>
      <c r="X262" s="49">
        <v>0.01</v>
      </c>
      <c r="Z262" s="4">
        <v>2.0850378787878787</v>
      </c>
      <c r="AA262" s="6">
        <v>0.57446253391776247</v>
      </c>
      <c r="AB262" t="s">
        <v>8</v>
      </c>
    </row>
    <row r="263" spans="1:29" x14ac:dyDescent="0.25">
      <c r="A263" s="11">
        <f t="shared" si="4"/>
        <v>262</v>
      </c>
      <c r="B263" t="s">
        <v>225</v>
      </c>
      <c r="C263" t="s">
        <v>265</v>
      </c>
      <c r="D263" t="s">
        <v>271</v>
      </c>
      <c r="E263" s="13" t="s">
        <v>361</v>
      </c>
      <c r="F263" s="4">
        <v>1.0649621212121212</v>
      </c>
      <c r="G263" s="12">
        <v>0</v>
      </c>
      <c r="H263" s="4">
        <v>1.0649621212121212</v>
      </c>
      <c r="I263" s="6">
        <v>1</v>
      </c>
      <c r="J263" s="11">
        <v>5623</v>
      </c>
      <c r="K263" s="4">
        <v>1.0649621212121212</v>
      </c>
      <c r="L263" s="6">
        <v>0</v>
      </c>
      <c r="M263" s="11">
        <v>0</v>
      </c>
      <c r="N263" s="12">
        <v>0</v>
      </c>
      <c r="O263" s="11">
        <v>0</v>
      </c>
      <c r="Q263" s="48">
        <v>1.06</v>
      </c>
      <c r="R263" s="49">
        <v>1</v>
      </c>
      <c r="T263" s="51">
        <v>1.05</v>
      </c>
      <c r="U263" s="49">
        <v>1</v>
      </c>
      <c r="W263" s="48">
        <v>0</v>
      </c>
      <c r="X263" s="49">
        <v>0</v>
      </c>
      <c r="Z263" s="4">
        <v>0.16363636363636364</v>
      </c>
      <c r="AA263" s="6">
        <v>0.15365463275831406</v>
      </c>
      <c r="AB263" t="s">
        <v>8</v>
      </c>
    </row>
    <row r="264" spans="1:29" x14ac:dyDescent="0.25">
      <c r="A264" s="11">
        <f t="shared" si="4"/>
        <v>263</v>
      </c>
      <c r="B264" t="s">
        <v>272</v>
      </c>
      <c r="C264" t="s">
        <v>273</v>
      </c>
      <c r="D264" t="s">
        <v>274</v>
      </c>
      <c r="E264" s="13" t="s">
        <v>362</v>
      </c>
      <c r="F264" s="4">
        <v>4.8492424242424246</v>
      </c>
      <c r="G264" s="11">
        <v>0</v>
      </c>
      <c r="H264" s="4">
        <v>4.8492424242424246</v>
      </c>
      <c r="I264" s="6">
        <v>1.6638025308545541E-2</v>
      </c>
      <c r="J264" s="11">
        <v>426</v>
      </c>
      <c r="K264" s="4">
        <v>8.0681818181818188E-2</v>
      </c>
      <c r="L264" s="6">
        <v>0.98336197469145437</v>
      </c>
      <c r="M264" s="11">
        <v>25178</v>
      </c>
      <c r="N264" s="4">
        <v>4.7685606060606061</v>
      </c>
      <c r="O264" s="11">
        <v>0</v>
      </c>
      <c r="Q264" s="48">
        <v>0.42</v>
      </c>
      <c r="R264" s="49">
        <v>0.09</v>
      </c>
      <c r="T264" s="48">
        <v>0</v>
      </c>
      <c r="U264" s="48">
        <v>0</v>
      </c>
      <c r="W264" s="48">
        <v>0</v>
      </c>
      <c r="X264" s="49">
        <v>0</v>
      </c>
      <c r="Z264" s="4">
        <v>1.4054924242424243</v>
      </c>
      <c r="AA264" s="6">
        <v>0.28979225242111845</v>
      </c>
      <c r="AB264" t="s">
        <v>8</v>
      </c>
    </row>
    <row r="265" spans="1:29" x14ac:dyDescent="0.25">
      <c r="A265" s="11">
        <f t="shared" si="4"/>
        <v>264</v>
      </c>
      <c r="B265" t="s">
        <v>272</v>
      </c>
      <c r="C265" t="s">
        <v>273</v>
      </c>
      <c r="D265" t="s">
        <v>275</v>
      </c>
      <c r="E265" s="13" t="s">
        <v>362</v>
      </c>
      <c r="F265" s="4">
        <v>2.1613636363636362</v>
      </c>
      <c r="G265" s="11">
        <v>0</v>
      </c>
      <c r="H265" s="4">
        <v>2.1613636363636362</v>
      </c>
      <c r="I265" s="6">
        <v>0.76787592008412209</v>
      </c>
      <c r="J265" s="11">
        <v>8763</v>
      </c>
      <c r="K265" s="4">
        <v>1.6596590909090909</v>
      </c>
      <c r="L265" s="6">
        <v>0.23212407991587805</v>
      </c>
      <c r="M265" s="11">
        <v>2649</v>
      </c>
      <c r="N265" s="4">
        <v>0.50170454545454546</v>
      </c>
      <c r="O265" s="11">
        <v>0</v>
      </c>
      <c r="Q265" s="48">
        <v>2.16</v>
      </c>
      <c r="R265" s="49">
        <v>1</v>
      </c>
      <c r="T265" s="48">
        <v>0.76</v>
      </c>
      <c r="U265" s="49">
        <v>0.35</v>
      </c>
      <c r="W265" s="48">
        <v>0</v>
      </c>
      <c r="X265" s="49">
        <v>0</v>
      </c>
      <c r="Z265" s="4">
        <v>2.1452651515151517</v>
      </c>
      <c r="AA265" s="6">
        <v>0.99317831088664421</v>
      </c>
      <c r="AB265" t="s">
        <v>8</v>
      </c>
    </row>
    <row r="266" spans="1:29" x14ac:dyDescent="0.25">
      <c r="A266" s="11">
        <f t="shared" si="4"/>
        <v>265</v>
      </c>
      <c r="B266" t="s">
        <v>272</v>
      </c>
      <c r="C266" t="s">
        <v>273</v>
      </c>
      <c r="D266" t="s">
        <v>276</v>
      </c>
      <c r="E266" s="13" t="s">
        <v>362</v>
      </c>
      <c r="F266" s="4">
        <v>1.7945075757575757</v>
      </c>
      <c r="G266" s="11">
        <v>0</v>
      </c>
      <c r="H266" s="4">
        <v>1.7945075757575757</v>
      </c>
      <c r="I266" s="6">
        <v>0.97150395778364118</v>
      </c>
      <c r="J266" s="11">
        <v>9205</v>
      </c>
      <c r="K266" s="4">
        <v>1.7433712121212122</v>
      </c>
      <c r="L266" s="6">
        <v>2.8496042216358843E-2</v>
      </c>
      <c r="M266" s="11">
        <v>270</v>
      </c>
      <c r="N266" s="4">
        <v>5.113636363636364E-2</v>
      </c>
      <c r="O266" s="11">
        <v>0</v>
      </c>
      <c r="Q266" s="48">
        <v>0.27</v>
      </c>
      <c r="R266" s="49">
        <v>0.15</v>
      </c>
      <c r="T266" s="48">
        <v>1.79</v>
      </c>
      <c r="U266" s="49">
        <v>1</v>
      </c>
      <c r="W266" s="48">
        <v>0</v>
      </c>
      <c r="X266" s="49">
        <v>0</v>
      </c>
      <c r="Z266" s="4">
        <v>1.7746212121212122</v>
      </c>
      <c r="AA266" s="6">
        <v>0.99140849839173861</v>
      </c>
      <c r="AB266" t="s">
        <v>8</v>
      </c>
    </row>
    <row r="267" spans="1:29" x14ac:dyDescent="0.25">
      <c r="A267" s="11">
        <f t="shared" si="4"/>
        <v>266</v>
      </c>
      <c r="B267" t="s">
        <v>272</v>
      </c>
      <c r="C267" t="s">
        <v>273</v>
      </c>
      <c r="D267" t="s">
        <v>277</v>
      </c>
      <c r="E267" s="13" t="s">
        <v>362</v>
      </c>
      <c r="F267" s="4">
        <v>6.3471590909090905</v>
      </c>
      <c r="G267" s="11">
        <v>0</v>
      </c>
      <c r="H267" s="4">
        <v>6.3471590909090905</v>
      </c>
      <c r="I267" s="6">
        <v>7.5582609733536241E-2</v>
      </c>
      <c r="J267" s="11">
        <v>2533</v>
      </c>
      <c r="K267" s="4">
        <v>0.47973484848484849</v>
      </c>
      <c r="L267" s="6">
        <v>0.92441739026646375</v>
      </c>
      <c r="M267" s="11">
        <v>30980</v>
      </c>
      <c r="N267" s="4">
        <v>5.8674242424242422</v>
      </c>
      <c r="O267" s="11">
        <v>0</v>
      </c>
      <c r="Q267" s="48">
        <v>0</v>
      </c>
      <c r="R267" s="49">
        <v>0</v>
      </c>
      <c r="T267" s="48">
        <v>1.97</v>
      </c>
      <c r="U267" s="49">
        <v>0.31</v>
      </c>
      <c r="W267" s="48">
        <v>1.44</v>
      </c>
      <c r="X267" s="49">
        <v>0.23</v>
      </c>
      <c r="Z267" s="4">
        <v>2.216098484848485</v>
      </c>
      <c r="AA267" s="6">
        <v>0.34899188737771419</v>
      </c>
      <c r="AB267" t="s">
        <v>8</v>
      </c>
    </row>
    <row r="268" spans="1:29" x14ac:dyDescent="0.25">
      <c r="A268" s="11">
        <f t="shared" si="4"/>
        <v>267</v>
      </c>
      <c r="B268" t="s">
        <v>272</v>
      </c>
      <c r="C268" t="s">
        <v>273</v>
      </c>
      <c r="D268" t="s">
        <v>278</v>
      </c>
      <c r="E268" s="13" t="s">
        <v>362</v>
      </c>
      <c r="F268" s="4">
        <v>4.7060606060606061</v>
      </c>
      <c r="G268" s="11">
        <v>0</v>
      </c>
      <c r="H268" s="4">
        <v>4.7060606060606061</v>
      </c>
      <c r="I268" s="6">
        <v>1</v>
      </c>
      <c r="J268" s="11">
        <v>24848</v>
      </c>
      <c r="K268" s="4">
        <v>4.7060606060606061</v>
      </c>
      <c r="L268" s="6">
        <v>0</v>
      </c>
      <c r="M268" s="11">
        <v>0</v>
      </c>
      <c r="N268" s="12">
        <v>0</v>
      </c>
      <c r="O268" s="11">
        <v>0</v>
      </c>
      <c r="Q268" s="48">
        <v>0.82</v>
      </c>
      <c r="R268" s="49">
        <v>0.17</v>
      </c>
      <c r="T268" s="48">
        <v>4.63</v>
      </c>
      <c r="U268" s="49">
        <v>0.98</v>
      </c>
      <c r="W268" s="48">
        <v>0</v>
      </c>
      <c r="X268" s="49">
        <v>0</v>
      </c>
      <c r="Z268" s="4">
        <v>4.1668560606060607</v>
      </c>
      <c r="AA268" s="6">
        <v>0.88468281541529947</v>
      </c>
      <c r="AB268" t="s">
        <v>8</v>
      </c>
    </row>
    <row r="269" spans="1:29" x14ac:dyDescent="0.25">
      <c r="A269" s="11">
        <f t="shared" si="4"/>
        <v>268</v>
      </c>
      <c r="B269" t="s">
        <v>272</v>
      </c>
      <c r="C269" t="s">
        <v>273</v>
      </c>
      <c r="D269" t="s">
        <v>279</v>
      </c>
      <c r="E269" s="13" t="s">
        <v>362</v>
      </c>
      <c r="F269" s="4">
        <v>0.82310606060606062</v>
      </c>
      <c r="G269" s="11">
        <v>0</v>
      </c>
      <c r="H269" s="4">
        <v>0.82310606060606062</v>
      </c>
      <c r="I269" s="6">
        <v>1</v>
      </c>
      <c r="J269" s="11">
        <v>4346</v>
      </c>
      <c r="K269" s="4">
        <v>0.82310606060606062</v>
      </c>
      <c r="L269" s="6">
        <v>0</v>
      </c>
      <c r="M269" s="11">
        <v>0</v>
      </c>
      <c r="N269" s="12">
        <v>0</v>
      </c>
      <c r="O269" s="11">
        <v>0</v>
      </c>
      <c r="Q269" s="48">
        <v>0</v>
      </c>
      <c r="R269" s="49">
        <v>0</v>
      </c>
      <c r="T269" s="48">
        <v>0.82</v>
      </c>
      <c r="U269" s="49">
        <v>1</v>
      </c>
      <c r="W269" s="48">
        <v>0</v>
      </c>
      <c r="X269" s="49">
        <v>0</v>
      </c>
      <c r="Z269" s="4">
        <v>0.81647727272727277</v>
      </c>
      <c r="AA269" s="6">
        <v>0.99570399113082053</v>
      </c>
      <c r="AB269" t="s">
        <v>8</v>
      </c>
    </row>
    <row r="270" spans="1:29" x14ac:dyDescent="0.25">
      <c r="A270" s="11">
        <f t="shared" si="4"/>
        <v>269</v>
      </c>
      <c r="B270" t="s">
        <v>272</v>
      </c>
      <c r="C270" t="s">
        <v>273</v>
      </c>
      <c r="D270" t="s">
        <v>280</v>
      </c>
      <c r="E270" s="13" t="s">
        <v>362</v>
      </c>
      <c r="F270" s="4">
        <v>3.9676136363636365</v>
      </c>
      <c r="G270" s="11">
        <v>0</v>
      </c>
      <c r="H270" s="4">
        <v>3.9676136363636365</v>
      </c>
      <c r="I270" s="6">
        <v>0.42231132750966632</v>
      </c>
      <c r="J270" s="11">
        <v>8847</v>
      </c>
      <c r="K270" s="4">
        <v>1.6755681818181818</v>
      </c>
      <c r="L270" s="6">
        <v>0.57768867249033362</v>
      </c>
      <c r="M270" s="11">
        <v>12102</v>
      </c>
      <c r="N270" s="4">
        <v>2.2920454545454545</v>
      </c>
      <c r="O270" s="11">
        <v>0</v>
      </c>
      <c r="Q270" s="48">
        <v>0</v>
      </c>
      <c r="R270" s="49">
        <v>0</v>
      </c>
      <c r="T270" s="48">
        <v>2.08</v>
      </c>
      <c r="U270" s="49">
        <v>0.52</v>
      </c>
      <c r="W270" s="48">
        <v>0.03</v>
      </c>
      <c r="X270" s="50">
        <v>8.0000000000000002E-3</v>
      </c>
      <c r="Z270" s="4">
        <v>2.3291666666666666</v>
      </c>
      <c r="AA270" s="6">
        <v>0.5866918555835432</v>
      </c>
      <c r="AB270" t="s">
        <v>8</v>
      </c>
    </row>
    <row r="271" spans="1:29" x14ac:dyDescent="0.25">
      <c r="A271" s="11">
        <f t="shared" si="4"/>
        <v>270</v>
      </c>
      <c r="B271" t="s">
        <v>281</v>
      </c>
      <c r="C271" t="s">
        <v>282</v>
      </c>
      <c r="D271" t="s">
        <v>283</v>
      </c>
      <c r="E271" s="13" t="s">
        <v>362</v>
      </c>
      <c r="F271" s="4">
        <f>G271+H271</f>
        <v>8.9962121212121211</v>
      </c>
      <c r="G271" s="11">
        <v>0</v>
      </c>
      <c r="H271" s="4">
        <f>K271+N271</f>
        <v>8.9962121212121211</v>
      </c>
      <c r="I271" s="21">
        <f>K271/H271</f>
        <v>1</v>
      </c>
      <c r="J271" s="38">
        <v>47500</v>
      </c>
      <c r="K271" s="4">
        <f>J271/5280</f>
        <v>8.9962121212121211</v>
      </c>
      <c r="L271" s="21">
        <f>N271/H271</f>
        <v>0</v>
      </c>
      <c r="M271" s="11">
        <v>0</v>
      </c>
      <c r="N271" s="12">
        <f>M271/5280</f>
        <v>0</v>
      </c>
      <c r="O271" s="11">
        <v>0</v>
      </c>
      <c r="Q271" s="48">
        <v>1.52</v>
      </c>
      <c r="R271" s="49">
        <v>0.17</v>
      </c>
      <c r="T271" s="51">
        <v>9</v>
      </c>
      <c r="U271" s="49">
        <v>1</v>
      </c>
      <c r="W271" s="48">
        <v>1.79</v>
      </c>
      <c r="X271" s="49">
        <v>0.2</v>
      </c>
      <c r="Z271" s="4">
        <v>6.7801136363636365</v>
      </c>
      <c r="AA271" s="6">
        <v>0.75334595959595962</v>
      </c>
      <c r="AB271" t="s">
        <v>8</v>
      </c>
    </row>
    <row r="272" spans="1:29" x14ac:dyDescent="0.25">
      <c r="A272" s="11">
        <f t="shared" si="4"/>
        <v>271</v>
      </c>
      <c r="B272" t="s">
        <v>281</v>
      </c>
      <c r="C272" t="s">
        <v>282</v>
      </c>
      <c r="D272" t="s">
        <v>284</v>
      </c>
      <c r="E272" s="13" t="s">
        <v>362</v>
      </c>
      <c r="F272" s="4">
        <f>G272+H272</f>
        <v>22.102651515151514</v>
      </c>
      <c r="G272" s="11">
        <v>0</v>
      </c>
      <c r="H272" s="4">
        <f>K272+N272</f>
        <v>22.102651515151514</v>
      </c>
      <c r="I272" s="21">
        <f>K272/H272</f>
        <v>0</v>
      </c>
      <c r="J272" s="38">
        <v>0</v>
      </c>
      <c r="K272" s="4">
        <f>J272/5280</f>
        <v>0</v>
      </c>
      <c r="L272" s="21">
        <f>N272/H272</f>
        <v>1</v>
      </c>
      <c r="M272" s="38">
        <v>116702</v>
      </c>
      <c r="N272" s="4">
        <f>M272/5280</f>
        <v>22.102651515151514</v>
      </c>
      <c r="O272" s="11">
        <v>0</v>
      </c>
      <c r="Q272" s="51">
        <v>0.1</v>
      </c>
      <c r="R272" s="52">
        <v>5.0000000000000001E-3</v>
      </c>
      <c r="T272" s="51">
        <v>22.1</v>
      </c>
      <c r="U272" s="49">
        <v>1</v>
      </c>
      <c r="W272" s="48">
        <v>2</v>
      </c>
      <c r="X272" s="49">
        <v>0.09</v>
      </c>
      <c r="Z272" s="4">
        <v>3.2668560606060608</v>
      </c>
      <c r="AA272" s="6">
        <v>0.14782154120389415</v>
      </c>
      <c r="AB272" t="s">
        <v>8</v>
      </c>
    </row>
    <row r="273" spans="1:28" x14ac:dyDescent="0.25">
      <c r="A273" s="11">
        <f t="shared" si="4"/>
        <v>272</v>
      </c>
      <c r="B273" t="s">
        <v>285</v>
      </c>
      <c r="C273" t="s">
        <v>286</v>
      </c>
      <c r="D273" t="s">
        <v>287</v>
      </c>
      <c r="E273" s="13" t="s">
        <v>362</v>
      </c>
      <c r="F273" s="4">
        <v>16.546590909090909</v>
      </c>
      <c r="G273" s="11">
        <v>0</v>
      </c>
      <c r="H273" s="4">
        <v>16.546590909090909</v>
      </c>
      <c r="I273" s="6">
        <v>0</v>
      </c>
      <c r="J273" s="5">
        <v>0</v>
      </c>
      <c r="K273" s="11">
        <v>0</v>
      </c>
      <c r="L273" s="6">
        <v>1</v>
      </c>
      <c r="M273" s="5">
        <v>87366</v>
      </c>
      <c r="N273" s="4">
        <v>16.546590909090909</v>
      </c>
      <c r="O273" s="11">
        <v>0</v>
      </c>
      <c r="Q273" s="48">
        <v>0</v>
      </c>
      <c r="R273" s="48">
        <v>0</v>
      </c>
      <c r="T273" s="51">
        <v>14.3</v>
      </c>
      <c r="U273" s="49">
        <v>0.86</v>
      </c>
      <c r="W273" s="48">
        <v>0</v>
      </c>
      <c r="X273" s="49">
        <v>0</v>
      </c>
      <c r="Z273" s="11">
        <v>0</v>
      </c>
      <c r="AA273" s="6">
        <v>0</v>
      </c>
      <c r="AB273" t="s">
        <v>8</v>
      </c>
    </row>
    <row r="274" spans="1:28" x14ac:dyDescent="0.25">
      <c r="A274" s="11">
        <f t="shared" si="4"/>
        <v>273</v>
      </c>
      <c r="B274" t="s">
        <v>285</v>
      </c>
      <c r="C274" t="s">
        <v>286</v>
      </c>
      <c r="D274" t="s">
        <v>288</v>
      </c>
      <c r="E274" s="13" t="s">
        <v>362</v>
      </c>
      <c r="F274" s="4">
        <v>9.1431818181818176</v>
      </c>
      <c r="G274" s="11">
        <v>0</v>
      </c>
      <c r="H274" s="4">
        <v>9.1431818181818176</v>
      </c>
      <c r="I274" s="6">
        <v>0.20687298036291324</v>
      </c>
      <c r="J274" s="5">
        <v>9987</v>
      </c>
      <c r="K274" s="4">
        <v>1.8914772727272726</v>
      </c>
      <c r="L274" s="6">
        <v>0.79312701963708687</v>
      </c>
      <c r="M274" s="5">
        <v>38289</v>
      </c>
      <c r="N274" s="4">
        <v>7.2517045454545457</v>
      </c>
      <c r="O274" s="11">
        <v>0</v>
      </c>
      <c r="Q274" s="48">
        <v>4.08</v>
      </c>
      <c r="R274" s="49">
        <v>0.45</v>
      </c>
      <c r="T274" s="48">
        <v>3.73</v>
      </c>
      <c r="U274" s="49">
        <v>0.41</v>
      </c>
      <c r="W274" s="48">
        <v>0</v>
      </c>
      <c r="X274" s="49">
        <v>0</v>
      </c>
      <c r="Z274" s="4">
        <v>3.3755681818181817</v>
      </c>
      <c r="AA274" s="6">
        <v>0.36931818181818177</v>
      </c>
      <c r="AB274" t="s">
        <v>8</v>
      </c>
    </row>
    <row r="275" spans="1:28" x14ac:dyDescent="0.25">
      <c r="A275" s="11">
        <f t="shared" si="4"/>
        <v>274</v>
      </c>
      <c r="B275" t="s">
        <v>285</v>
      </c>
      <c r="C275" t="s">
        <v>286</v>
      </c>
      <c r="D275" t="s">
        <v>289</v>
      </c>
      <c r="E275" s="13" t="s">
        <v>362</v>
      </c>
      <c r="F275" s="4">
        <v>6.3295454545454541</v>
      </c>
      <c r="G275" s="11">
        <v>0</v>
      </c>
      <c r="H275" s="4">
        <v>6.3295454545454541</v>
      </c>
      <c r="I275" s="6">
        <v>0</v>
      </c>
      <c r="J275" s="5">
        <v>0</v>
      </c>
      <c r="K275" s="4">
        <v>0</v>
      </c>
      <c r="L275" s="6">
        <v>1</v>
      </c>
      <c r="M275" s="5">
        <v>33420</v>
      </c>
      <c r="N275" s="4">
        <v>6.3295454545454541</v>
      </c>
      <c r="O275" s="11">
        <v>0</v>
      </c>
      <c r="Q275" s="48">
        <v>0</v>
      </c>
      <c r="R275" s="48">
        <v>0</v>
      </c>
      <c r="T275" s="48">
        <v>0</v>
      </c>
      <c r="U275" s="49">
        <v>0</v>
      </c>
      <c r="W275" s="48">
        <v>0</v>
      </c>
      <c r="X275" s="49">
        <v>0</v>
      </c>
      <c r="Z275" s="11">
        <v>0</v>
      </c>
      <c r="AA275" s="6">
        <v>0</v>
      </c>
      <c r="AB275" t="s">
        <v>8</v>
      </c>
    </row>
    <row r="276" spans="1:28" x14ac:dyDescent="0.25">
      <c r="A276" s="11">
        <f t="shared" si="4"/>
        <v>275</v>
      </c>
      <c r="B276" t="s">
        <v>285</v>
      </c>
      <c r="C276" t="s">
        <v>286</v>
      </c>
      <c r="D276" t="s">
        <v>290</v>
      </c>
      <c r="E276" s="13" t="s">
        <v>362</v>
      </c>
      <c r="F276" s="4">
        <v>7.241098484848485</v>
      </c>
      <c r="G276" s="11">
        <v>0</v>
      </c>
      <c r="H276" s="4">
        <v>7.241098484848485</v>
      </c>
      <c r="I276" s="6">
        <v>0</v>
      </c>
      <c r="J276" s="5">
        <v>0</v>
      </c>
      <c r="K276" s="11">
        <v>0</v>
      </c>
      <c r="L276" s="6">
        <v>1</v>
      </c>
      <c r="M276" s="5">
        <v>38233</v>
      </c>
      <c r="N276" s="4">
        <v>7.241098484848485</v>
      </c>
      <c r="O276" s="11">
        <v>0</v>
      </c>
      <c r="Q276" s="48">
        <v>0</v>
      </c>
      <c r="R276" s="48">
        <v>0</v>
      </c>
      <c r="T276" s="48">
        <v>0</v>
      </c>
      <c r="U276" s="49">
        <v>0</v>
      </c>
      <c r="W276" s="48">
        <v>0</v>
      </c>
      <c r="X276" s="49">
        <v>0</v>
      </c>
      <c r="Z276" s="11">
        <v>0</v>
      </c>
      <c r="AA276" s="6">
        <v>0</v>
      </c>
      <c r="AB276" t="s">
        <v>8</v>
      </c>
    </row>
    <row r="277" spans="1:28" x14ac:dyDescent="0.25">
      <c r="A277" s="11">
        <f t="shared" si="4"/>
        <v>276</v>
      </c>
      <c r="B277" t="s">
        <v>285</v>
      </c>
      <c r="C277" t="s">
        <v>286</v>
      </c>
      <c r="D277" t="s">
        <v>291</v>
      </c>
      <c r="E277" s="13" t="s">
        <v>362</v>
      </c>
      <c r="F277" s="4">
        <v>8.1477272727272734</v>
      </c>
      <c r="G277" s="11">
        <v>0</v>
      </c>
      <c r="H277" s="4">
        <v>8.1477272727272734</v>
      </c>
      <c r="I277" s="6">
        <v>0</v>
      </c>
      <c r="J277" s="5">
        <v>0</v>
      </c>
      <c r="K277" s="4">
        <v>0</v>
      </c>
      <c r="L277" s="6">
        <v>1</v>
      </c>
      <c r="M277" s="5">
        <v>43020</v>
      </c>
      <c r="N277" s="4">
        <v>8.1477272727272734</v>
      </c>
      <c r="O277" s="11">
        <v>0</v>
      </c>
      <c r="Q277" s="48">
        <v>0</v>
      </c>
      <c r="R277" s="48">
        <v>0</v>
      </c>
      <c r="T277" s="48">
        <v>0</v>
      </c>
      <c r="U277" s="49">
        <v>0</v>
      </c>
      <c r="W277" s="48">
        <v>0</v>
      </c>
      <c r="X277" s="49">
        <v>0</v>
      </c>
      <c r="Z277" s="11">
        <v>0</v>
      </c>
      <c r="AA277" s="6">
        <v>0</v>
      </c>
      <c r="AB277" t="s">
        <v>8</v>
      </c>
    </row>
    <row r="278" spans="1:28" x14ac:dyDescent="0.25">
      <c r="A278" s="11">
        <f t="shared" si="4"/>
        <v>277</v>
      </c>
      <c r="B278" t="s">
        <v>285</v>
      </c>
      <c r="C278" t="s">
        <v>292</v>
      </c>
      <c r="D278" t="s">
        <v>293</v>
      </c>
      <c r="E278" s="13" t="s">
        <v>362</v>
      </c>
      <c r="F278" s="4">
        <v>8.1606060606060602</v>
      </c>
      <c r="G278" s="11">
        <v>0</v>
      </c>
      <c r="H278" s="4">
        <v>8.1606060606060602</v>
      </c>
      <c r="I278" s="6">
        <v>0</v>
      </c>
      <c r="J278" s="5">
        <v>0</v>
      </c>
      <c r="K278" s="11">
        <v>0</v>
      </c>
      <c r="L278" s="6">
        <v>1</v>
      </c>
      <c r="M278" s="5">
        <v>43088</v>
      </c>
      <c r="N278" s="4">
        <v>8.1606060606060602</v>
      </c>
      <c r="O278" s="11">
        <v>0</v>
      </c>
      <c r="Q278" s="48">
        <v>0</v>
      </c>
      <c r="R278" s="48">
        <v>0</v>
      </c>
      <c r="T278" s="48">
        <v>0</v>
      </c>
      <c r="U278" s="49">
        <v>0</v>
      </c>
      <c r="W278" s="48">
        <v>0</v>
      </c>
      <c r="X278" s="49">
        <v>0</v>
      </c>
      <c r="Z278" s="11">
        <v>0</v>
      </c>
      <c r="AA278" s="6">
        <v>0</v>
      </c>
      <c r="AB278" t="s">
        <v>8</v>
      </c>
    </row>
    <row r="279" spans="1:28" x14ac:dyDescent="0.25">
      <c r="A279" s="11">
        <f t="shared" si="4"/>
        <v>278</v>
      </c>
      <c r="B279" t="s">
        <v>285</v>
      </c>
      <c r="C279" t="s">
        <v>292</v>
      </c>
      <c r="D279" t="s">
        <v>294</v>
      </c>
      <c r="E279" s="13" t="s">
        <v>362</v>
      </c>
      <c r="F279" s="4">
        <v>4.0958333333333332</v>
      </c>
      <c r="G279" s="11">
        <v>0</v>
      </c>
      <c r="H279" s="4">
        <v>2.3011363636363638</v>
      </c>
      <c r="I279" s="6">
        <v>0</v>
      </c>
      <c r="J279" s="5">
        <v>0</v>
      </c>
      <c r="K279" s="4">
        <v>0</v>
      </c>
      <c r="L279" s="6">
        <v>1</v>
      </c>
      <c r="M279" s="5">
        <v>12150</v>
      </c>
      <c r="N279" s="4">
        <v>2.3011363636363638</v>
      </c>
      <c r="O279" s="4">
        <f>9476/5280</f>
        <v>1.7946969696969697</v>
      </c>
      <c r="Q279" s="48">
        <v>0</v>
      </c>
      <c r="R279" s="48">
        <v>0</v>
      </c>
      <c r="T279" s="48">
        <v>0</v>
      </c>
      <c r="U279" s="49">
        <v>0</v>
      </c>
      <c r="W279" s="48">
        <v>0</v>
      </c>
      <c r="X279" s="49">
        <v>0</v>
      </c>
      <c r="Z279" s="11">
        <v>0</v>
      </c>
      <c r="AA279" s="6">
        <v>0</v>
      </c>
      <c r="AB279" t="s">
        <v>8</v>
      </c>
    </row>
    <row r="280" spans="1:28" x14ac:dyDescent="0.25">
      <c r="A280" s="11">
        <f t="shared" si="4"/>
        <v>279</v>
      </c>
      <c r="B280" t="s">
        <v>285</v>
      </c>
      <c r="C280" t="s">
        <v>292</v>
      </c>
      <c r="D280" t="s">
        <v>295</v>
      </c>
      <c r="E280" s="13" t="s">
        <v>362</v>
      </c>
      <c r="F280" s="4">
        <v>3.2698863636363638</v>
      </c>
      <c r="G280" s="11">
        <v>0</v>
      </c>
      <c r="H280" s="4">
        <v>3.2698863636363638</v>
      </c>
      <c r="I280" s="6">
        <v>0</v>
      </c>
      <c r="J280" s="5">
        <v>0</v>
      </c>
      <c r="K280" s="11">
        <v>0</v>
      </c>
      <c r="L280" s="6">
        <v>1</v>
      </c>
      <c r="M280" s="5">
        <v>17265</v>
      </c>
      <c r="N280" s="4">
        <v>3.2698863636363638</v>
      </c>
      <c r="O280" s="11">
        <v>0</v>
      </c>
      <c r="Q280" s="48">
        <v>0</v>
      </c>
      <c r="R280" s="48">
        <v>0</v>
      </c>
      <c r="T280" s="48">
        <v>0</v>
      </c>
      <c r="U280" s="49">
        <v>0</v>
      </c>
      <c r="W280" s="48">
        <v>0</v>
      </c>
      <c r="X280" s="49">
        <v>0</v>
      </c>
      <c r="Z280" s="11">
        <v>0</v>
      </c>
      <c r="AA280" s="6">
        <v>0</v>
      </c>
      <c r="AB280" t="s">
        <v>8</v>
      </c>
    </row>
    <row r="281" spans="1:28" x14ac:dyDescent="0.25">
      <c r="A281" s="11">
        <f t="shared" si="4"/>
        <v>280</v>
      </c>
      <c r="B281" t="s">
        <v>285</v>
      </c>
      <c r="C281" t="s">
        <v>292</v>
      </c>
      <c r="D281" t="s">
        <v>296</v>
      </c>
      <c r="E281" s="13" t="s">
        <v>362</v>
      </c>
      <c r="F281" s="4">
        <v>2.8382575757575759</v>
      </c>
      <c r="G281" s="11">
        <v>0</v>
      </c>
      <c r="H281" s="4">
        <v>2.8382575757575759</v>
      </c>
      <c r="I281" s="6">
        <v>0</v>
      </c>
      <c r="J281" s="5">
        <v>0</v>
      </c>
      <c r="K281" s="4">
        <v>0</v>
      </c>
      <c r="L281" s="6">
        <v>1</v>
      </c>
      <c r="M281" s="5">
        <v>14986</v>
      </c>
      <c r="N281" s="4">
        <v>2.8382575757575759</v>
      </c>
      <c r="O281" s="11">
        <v>0</v>
      </c>
      <c r="Q281" s="48">
        <v>0</v>
      </c>
      <c r="R281" s="48">
        <v>0</v>
      </c>
      <c r="T281" s="48">
        <v>0</v>
      </c>
      <c r="U281" s="49">
        <v>0</v>
      </c>
      <c r="W281" s="48">
        <v>0</v>
      </c>
      <c r="X281" s="49">
        <v>0</v>
      </c>
      <c r="Z281" s="11">
        <v>0</v>
      </c>
      <c r="AA281" s="6">
        <v>0</v>
      </c>
      <c r="AB281" t="s">
        <v>8</v>
      </c>
    </row>
    <row r="282" spans="1:28" x14ac:dyDescent="0.25">
      <c r="A282" s="11">
        <f t="shared" si="4"/>
        <v>281</v>
      </c>
      <c r="B282" t="s">
        <v>285</v>
      </c>
      <c r="C282" t="s">
        <v>292</v>
      </c>
      <c r="D282" t="s">
        <v>297</v>
      </c>
      <c r="E282" s="13" t="s">
        <v>362</v>
      </c>
      <c r="F282" s="4">
        <v>0.44109848484848485</v>
      </c>
      <c r="G282" s="11">
        <v>0</v>
      </c>
      <c r="H282" s="4">
        <v>0.44109848484848485</v>
      </c>
      <c r="I282" s="6">
        <v>0</v>
      </c>
      <c r="J282" s="5">
        <v>0</v>
      </c>
      <c r="K282" s="11">
        <v>0</v>
      </c>
      <c r="L282" s="6">
        <v>1</v>
      </c>
      <c r="M282" s="5">
        <v>2329</v>
      </c>
      <c r="N282" s="4">
        <v>0.44109848484848485</v>
      </c>
      <c r="O282" s="11">
        <v>0</v>
      </c>
      <c r="Q282" s="48">
        <v>0</v>
      </c>
      <c r="R282" s="48">
        <v>0</v>
      </c>
      <c r="T282" s="48">
        <v>0</v>
      </c>
      <c r="U282" s="49">
        <v>0</v>
      </c>
      <c r="W282" s="48">
        <v>0</v>
      </c>
      <c r="X282" s="49">
        <v>0</v>
      </c>
      <c r="Z282" s="11">
        <v>0</v>
      </c>
      <c r="AA282" s="6">
        <v>0</v>
      </c>
      <c r="AB282" t="s">
        <v>8</v>
      </c>
    </row>
    <row r="283" spans="1:28" x14ac:dyDescent="0.25">
      <c r="A283" s="11">
        <f t="shared" si="4"/>
        <v>282</v>
      </c>
      <c r="B283" t="s">
        <v>285</v>
      </c>
      <c r="C283" t="s">
        <v>292</v>
      </c>
      <c r="D283" t="s">
        <v>298</v>
      </c>
      <c r="E283" s="13" t="s">
        <v>362</v>
      </c>
      <c r="F283" s="4">
        <v>1.884469696969697</v>
      </c>
      <c r="G283" s="11">
        <v>0</v>
      </c>
      <c r="H283" s="4">
        <v>1.884469696969697</v>
      </c>
      <c r="I283" s="6">
        <v>0</v>
      </c>
      <c r="J283" s="5">
        <v>0</v>
      </c>
      <c r="K283" s="11">
        <v>0</v>
      </c>
      <c r="L283" s="6">
        <v>1</v>
      </c>
      <c r="M283" s="5">
        <v>9950</v>
      </c>
      <c r="N283" s="4">
        <v>1.884469696969697</v>
      </c>
      <c r="O283" s="11">
        <v>0</v>
      </c>
      <c r="Q283" s="48">
        <v>0</v>
      </c>
      <c r="R283" s="48">
        <v>0</v>
      </c>
      <c r="T283" s="48">
        <v>0</v>
      </c>
      <c r="U283" s="49">
        <v>0</v>
      </c>
      <c r="W283" s="48">
        <v>0</v>
      </c>
      <c r="X283" s="49">
        <v>0</v>
      </c>
      <c r="Z283" s="11">
        <v>0</v>
      </c>
      <c r="AA283" s="6">
        <v>0</v>
      </c>
      <c r="AB283" t="s">
        <v>8</v>
      </c>
    </row>
    <row r="284" spans="1:28" x14ac:dyDescent="0.25">
      <c r="A284" s="11">
        <f t="shared" si="4"/>
        <v>283</v>
      </c>
      <c r="B284" t="s">
        <v>285</v>
      </c>
      <c r="C284" t="s">
        <v>292</v>
      </c>
      <c r="D284" t="s">
        <v>299</v>
      </c>
      <c r="E284" s="13" t="s">
        <v>362</v>
      </c>
      <c r="F284" s="4">
        <v>7.3651515151515152</v>
      </c>
      <c r="G284" s="11">
        <v>0</v>
      </c>
      <c r="H284" s="4">
        <v>7.3651515151515152</v>
      </c>
      <c r="I284" s="6">
        <v>0</v>
      </c>
      <c r="J284" s="5">
        <v>0</v>
      </c>
      <c r="K284" s="4">
        <v>0</v>
      </c>
      <c r="L284" s="6">
        <v>1</v>
      </c>
      <c r="M284" s="5">
        <v>38888</v>
      </c>
      <c r="N284" s="4">
        <v>7.3651515151515152</v>
      </c>
      <c r="O284" s="11">
        <v>0</v>
      </c>
      <c r="Q284" s="48">
        <v>0</v>
      </c>
      <c r="R284" s="48">
        <v>0</v>
      </c>
      <c r="T284" s="48">
        <v>0</v>
      </c>
      <c r="U284" s="49">
        <v>0</v>
      </c>
      <c r="W284" s="48">
        <v>0</v>
      </c>
      <c r="X284" s="49">
        <v>0</v>
      </c>
      <c r="Z284" s="11">
        <v>0</v>
      </c>
      <c r="AA284" s="6">
        <v>0</v>
      </c>
      <c r="AB284" t="s">
        <v>8</v>
      </c>
    </row>
    <row r="285" spans="1:28" x14ac:dyDescent="0.25">
      <c r="A285" s="11">
        <f t="shared" si="4"/>
        <v>284</v>
      </c>
      <c r="B285" t="s">
        <v>285</v>
      </c>
      <c r="C285" t="s">
        <v>292</v>
      </c>
      <c r="D285" t="s">
        <v>300</v>
      </c>
      <c r="E285" s="13" t="s">
        <v>362</v>
      </c>
      <c r="F285" s="4">
        <v>3.8945075757575758</v>
      </c>
      <c r="G285" s="11">
        <v>0</v>
      </c>
      <c r="H285" s="4">
        <v>3.8945075757575758</v>
      </c>
      <c r="I285" s="6">
        <v>0</v>
      </c>
      <c r="J285" s="5">
        <v>0</v>
      </c>
      <c r="K285" s="4">
        <v>0</v>
      </c>
      <c r="L285" s="6">
        <v>1</v>
      </c>
      <c r="M285" s="5">
        <v>20563</v>
      </c>
      <c r="N285" s="4">
        <v>3.8945075757575758</v>
      </c>
      <c r="O285" s="11">
        <v>0</v>
      </c>
      <c r="Q285" s="48">
        <v>0</v>
      </c>
      <c r="R285" s="48">
        <v>0</v>
      </c>
      <c r="T285" s="48">
        <v>0</v>
      </c>
      <c r="U285" s="49">
        <v>0</v>
      </c>
      <c r="W285" s="48">
        <v>0</v>
      </c>
      <c r="X285" s="49">
        <v>0</v>
      </c>
      <c r="Z285" s="11">
        <v>0</v>
      </c>
      <c r="AA285" s="6">
        <v>0</v>
      </c>
      <c r="AB285" t="s">
        <v>8</v>
      </c>
    </row>
    <row r="286" spans="1:28" x14ac:dyDescent="0.25">
      <c r="A286" s="11">
        <f t="shared" si="4"/>
        <v>285</v>
      </c>
      <c r="B286" t="s">
        <v>285</v>
      </c>
      <c r="C286" t="s">
        <v>301</v>
      </c>
      <c r="D286" t="s">
        <v>301</v>
      </c>
      <c r="E286" s="13" t="s">
        <v>362</v>
      </c>
      <c r="F286" s="4">
        <v>27.552083333333336</v>
      </c>
      <c r="G286" s="11">
        <v>0</v>
      </c>
      <c r="H286" s="4">
        <v>27.552083333333336</v>
      </c>
      <c r="I286" s="6">
        <v>0.50820415879017011</v>
      </c>
      <c r="J286" s="5">
        <v>73931</v>
      </c>
      <c r="K286" s="4">
        <v>14.002083333333333</v>
      </c>
      <c r="L286" s="6">
        <v>0.49179584120982983</v>
      </c>
      <c r="M286" s="5">
        <v>71544</v>
      </c>
      <c r="N286" s="4">
        <v>13.55</v>
      </c>
      <c r="O286" s="11">
        <v>0</v>
      </c>
      <c r="Q286" s="48">
        <v>7.28</v>
      </c>
      <c r="R286" s="49">
        <v>0.26</v>
      </c>
      <c r="T286" s="48">
        <v>12.88</v>
      </c>
      <c r="U286" s="49">
        <v>0.47</v>
      </c>
      <c r="W286" s="48">
        <v>2.89</v>
      </c>
      <c r="X286" s="49">
        <v>0.1</v>
      </c>
      <c r="Z286" s="4">
        <v>4.7746212121212119</v>
      </c>
      <c r="AA286" s="6">
        <v>0.17329438047774529</v>
      </c>
      <c r="AB286" t="s">
        <v>8</v>
      </c>
    </row>
    <row r="287" spans="1:28" x14ac:dyDescent="0.25">
      <c r="A287" s="11">
        <f t="shared" si="4"/>
        <v>286</v>
      </c>
      <c r="B287" t="s">
        <v>302</v>
      </c>
      <c r="C287" t="s">
        <v>303</v>
      </c>
      <c r="D287" s="36" t="s">
        <v>304</v>
      </c>
      <c r="E287" s="13" t="s">
        <v>362</v>
      </c>
      <c r="F287" s="4">
        <v>22.822727272727271</v>
      </c>
      <c r="G287" s="11">
        <v>0</v>
      </c>
      <c r="H287" s="4">
        <v>22.822727272727271</v>
      </c>
      <c r="I287" s="6">
        <v>0.64844320520480647</v>
      </c>
      <c r="J287" s="5">
        <v>78140</v>
      </c>
      <c r="K287" s="4">
        <v>14.799242424242424</v>
      </c>
      <c r="L287" s="6">
        <v>0.35155679479519353</v>
      </c>
      <c r="M287" s="10">
        <v>42364</v>
      </c>
      <c r="N287" s="4">
        <v>8.0234848484848484</v>
      </c>
      <c r="O287" s="11">
        <v>0</v>
      </c>
      <c r="Q287" s="51">
        <v>3.7999999999999999E-2</v>
      </c>
      <c r="R287" s="52">
        <v>2E-3</v>
      </c>
      <c r="T287" s="48">
        <v>0</v>
      </c>
      <c r="U287" s="49">
        <v>0</v>
      </c>
      <c r="W287" s="48">
        <v>2.1800000000000002</v>
      </c>
      <c r="X287" s="49">
        <v>0.1</v>
      </c>
      <c r="Z287" s="4">
        <v>12.138636363636364</v>
      </c>
      <c r="AA287" s="6">
        <v>0.53192972671500283</v>
      </c>
      <c r="AB287" t="s">
        <v>8</v>
      </c>
    </row>
    <row r="288" spans="1:28" x14ac:dyDescent="0.25">
      <c r="A288" s="11">
        <f t="shared" si="4"/>
        <v>287</v>
      </c>
      <c r="B288" t="s">
        <v>302</v>
      </c>
      <c r="C288" t="s">
        <v>303</v>
      </c>
      <c r="D288" s="34" t="s">
        <v>305</v>
      </c>
      <c r="E288" s="13" t="s">
        <v>362</v>
      </c>
      <c r="F288" s="4">
        <v>5.7744318181818182</v>
      </c>
      <c r="G288" s="11">
        <v>0</v>
      </c>
      <c r="H288" s="4">
        <v>5.7744318181818182</v>
      </c>
      <c r="I288" s="6">
        <v>0.90347338384335329</v>
      </c>
      <c r="J288" s="5">
        <v>27546</v>
      </c>
      <c r="K288" s="4">
        <v>5.2170454545454543</v>
      </c>
      <c r="L288" s="6">
        <v>9.6526616156646664E-2</v>
      </c>
      <c r="M288" s="10">
        <v>2943</v>
      </c>
      <c r="N288" s="4">
        <v>0.55738636363636362</v>
      </c>
      <c r="O288" s="11">
        <v>0</v>
      </c>
      <c r="Q288" s="48">
        <v>0</v>
      </c>
      <c r="R288" s="49">
        <v>0</v>
      </c>
      <c r="T288" s="48">
        <v>0</v>
      </c>
      <c r="U288" s="49">
        <v>0</v>
      </c>
      <c r="W288" s="48">
        <v>0.02</v>
      </c>
      <c r="X288" s="49">
        <v>0</v>
      </c>
      <c r="Z288" s="4">
        <v>2.488068181818182</v>
      </c>
      <c r="AA288" s="6">
        <v>0.43120765716086346</v>
      </c>
      <c r="AB288" t="s">
        <v>8</v>
      </c>
    </row>
    <row r="289" spans="1:29" x14ac:dyDescent="0.25">
      <c r="A289" s="11">
        <f t="shared" si="4"/>
        <v>288</v>
      </c>
      <c r="B289" t="s">
        <v>302</v>
      </c>
      <c r="C289" t="s">
        <v>306</v>
      </c>
      <c r="D289" s="34" t="s">
        <v>307</v>
      </c>
      <c r="E289" s="13" t="s">
        <v>362</v>
      </c>
      <c r="F289" s="4">
        <v>3.7159090909090908</v>
      </c>
      <c r="G289" s="11">
        <v>0</v>
      </c>
      <c r="H289" s="4">
        <v>3.7159090909090908</v>
      </c>
      <c r="I289" s="6">
        <v>0.96498470948012238</v>
      </c>
      <c r="J289" s="5">
        <v>18933</v>
      </c>
      <c r="K289" s="4">
        <v>3.5857954545454547</v>
      </c>
      <c r="L289" s="6">
        <v>3.501529051987768E-2</v>
      </c>
      <c r="M289" s="10">
        <v>687</v>
      </c>
      <c r="N289" s="4">
        <v>0.13011363636363638</v>
      </c>
      <c r="O289" s="11">
        <v>0</v>
      </c>
      <c r="Q289" s="48">
        <v>0</v>
      </c>
      <c r="R289" s="49">
        <v>0</v>
      </c>
      <c r="T289" s="48">
        <v>0</v>
      </c>
      <c r="U289" s="49">
        <v>0</v>
      </c>
      <c r="W289" s="48">
        <v>0.42</v>
      </c>
      <c r="X289" s="49">
        <v>0.11</v>
      </c>
      <c r="Z289" s="4">
        <v>2.3621212121212123</v>
      </c>
      <c r="AA289" s="6">
        <v>0.6349788204626915</v>
      </c>
      <c r="AB289" t="s">
        <v>8</v>
      </c>
    </row>
    <row r="290" spans="1:29" x14ac:dyDescent="0.25">
      <c r="A290" s="11">
        <f t="shared" si="4"/>
        <v>289</v>
      </c>
      <c r="B290" t="s">
        <v>302</v>
      </c>
      <c r="C290" t="s">
        <v>306</v>
      </c>
      <c r="D290" s="34" t="s">
        <v>308</v>
      </c>
      <c r="E290" s="13" t="s">
        <v>362</v>
      </c>
      <c r="F290" s="4">
        <v>3.5518939393939393</v>
      </c>
      <c r="G290" s="11">
        <v>0</v>
      </c>
      <c r="H290" s="4">
        <v>3.5518939393939393</v>
      </c>
      <c r="I290" s="6">
        <v>0.58819451850271953</v>
      </c>
      <c r="J290" s="5">
        <v>11031</v>
      </c>
      <c r="K290" s="4">
        <v>2.0892045454545456</v>
      </c>
      <c r="L290" s="6">
        <v>0.41180548149728058</v>
      </c>
      <c r="M290" s="10">
        <v>7723</v>
      </c>
      <c r="N290" s="4">
        <v>1.4626893939393939</v>
      </c>
      <c r="O290" s="11">
        <v>0</v>
      </c>
      <c r="Q290" s="48">
        <v>0.64</v>
      </c>
      <c r="R290" s="49">
        <v>0.18</v>
      </c>
      <c r="T290" s="48" t="s">
        <v>402</v>
      </c>
      <c r="U290" s="48" t="s">
        <v>404</v>
      </c>
      <c r="W290" s="48">
        <v>0.37</v>
      </c>
      <c r="X290" s="49">
        <v>0.1</v>
      </c>
      <c r="Z290" s="4">
        <v>1.5204545454545455</v>
      </c>
      <c r="AA290" s="6">
        <v>0.42829705505761845</v>
      </c>
      <c r="AB290" t="s">
        <v>8</v>
      </c>
    </row>
    <row r="291" spans="1:29" x14ac:dyDescent="0.25">
      <c r="A291" s="11">
        <f t="shared" si="4"/>
        <v>290</v>
      </c>
      <c r="B291" t="s">
        <v>302</v>
      </c>
      <c r="C291" t="s">
        <v>306</v>
      </c>
      <c r="D291" s="34" t="s">
        <v>309</v>
      </c>
      <c r="E291" s="13" t="s">
        <v>362</v>
      </c>
      <c r="F291" s="4">
        <v>4.7054924242424239</v>
      </c>
      <c r="G291" s="11">
        <v>0</v>
      </c>
      <c r="H291" s="4">
        <v>4.7054924242424239</v>
      </c>
      <c r="I291" s="6">
        <v>0.95785872408935402</v>
      </c>
      <c r="J291" s="5">
        <v>23798</v>
      </c>
      <c r="K291" s="4">
        <v>4.5071969696969694</v>
      </c>
      <c r="L291" s="6">
        <v>4.2141275910646009E-2</v>
      </c>
      <c r="M291" s="10">
        <v>1047</v>
      </c>
      <c r="N291" s="4">
        <v>0.19829545454545455</v>
      </c>
      <c r="O291" s="11">
        <v>0</v>
      </c>
      <c r="Q291" s="51">
        <v>0.36799999999999999</v>
      </c>
      <c r="R291" s="49">
        <v>7.8E-2</v>
      </c>
      <c r="T291" s="48" t="s">
        <v>402</v>
      </c>
      <c r="U291" s="48" t="s">
        <v>404</v>
      </c>
      <c r="W291" s="48">
        <v>0.01</v>
      </c>
      <c r="X291" s="49">
        <v>0</v>
      </c>
      <c r="Z291" s="4">
        <v>3.1357954545454545</v>
      </c>
      <c r="AA291" s="6">
        <v>0.66577398185678438</v>
      </c>
      <c r="AB291" t="s">
        <v>8</v>
      </c>
    </row>
    <row r="292" spans="1:29" x14ac:dyDescent="0.25">
      <c r="A292" s="11">
        <f t="shared" si="4"/>
        <v>291</v>
      </c>
      <c r="B292" t="s">
        <v>302</v>
      </c>
      <c r="C292" t="s">
        <v>306</v>
      </c>
      <c r="D292" s="34" t="s">
        <v>310</v>
      </c>
      <c r="E292" s="13" t="s">
        <v>362</v>
      </c>
      <c r="F292" s="4">
        <v>16.5625</v>
      </c>
      <c r="G292" s="11">
        <v>0</v>
      </c>
      <c r="H292" s="4">
        <v>16.5625</v>
      </c>
      <c r="I292" s="6">
        <v>0.68966266437964552</v>
      </c>
      <c r="J292" s="10">
        <v>60311</v>
      </c>
      <c r="K292" s="4">
        <v>11.422537878787878</v>
      </c>
      <c r="L292" s="6">
        <v>0.31033733562035448</v>
      </c>
      <c r="M292" s="10">
        <v>27139</v>
      </c>
      <c r="N292" s="4">
        <v>5.1399621212121209</v>
      </c>
      <c r="O292" s="11">
        <v>0</v>
      </c>
      <c r="Q292" s="51">
        <v>0.30299999999999999</v>
      </c>
      <c r="R292" s="49">
        <v>1.7999999999999999E-2</v>
      </c>
      <c r="T292" s="51">
        <v>10</v>
      </c>
      <c r="U292" s="49">
        <v>0.6</v>
      </c>
      <c r="W292" s="48">
        <v>0</v>
      </c>
      <c r="X292" s="49">
        <v>0</v>
      </c>
      <c r="Z292" s="4">
        <v>8.8020833333333339</v>
      </c>
      <c r="AA292" s="6">
        <v>0.53152677133655402</v>
      </c>
      <c r="AB292" t="s">
        <v>8</v>
      </c>
    </row>
    <row r="293" spans="1:29" x14ac:dyDescent="0.25">
      <c r="A293" s="11">
        <f t="shared" si="4"/>
        <v>292</v>
      </c>
      <c r="B293" t="s">
        <v>302</v>
      </c>
      <c r="C293" t="s">
        <v>306</v>
      </c>
      <c r="D293" s="34" t="s">
        <v>311</v>
      </c>
      <c r="E293" s="13" t="s">
        <v>362</v>
      </c>
      <c r="F293" s="4">
        <v>14.657954545454546</v>
      </c>
      <c r="G293" s="11">
        <v>0</v>
      </c>
      <c r="H293" s="4">
        <v>14.657954545454546</v>
      </c>
      <c r="I293" s="6">
        <v>0.15098069617799828</v>
      </c>
      <c r="J293" s="10">
        <v>11685</v>
      </c>
      <c r="K293" s="4">
        <v>2.2130681818181817</v>
      </c>
      <c r="L293" s="6">
        <v>0.84901930382200175</v>
      </c>
      <c r="M293" s="10">
        <v>65709</v>
      </c>
      <c r="N293" s="4">
        <v>12.444886363636364</v>
      </c>
      <c r="O293" s="11">
        <v>0</v>
      </c>
      <c r="Q293" s="51">
        <v>0.81299999999999994</v>
      </c>
      <c r="R293" s="49">
        <v>5.5E-2</v>
      </c>
      <c r="T293" s="48">
        <v>5.47</v>
      </c>
      <c r="U293" s="49">
        <v>0.37</v>
      </c>
      <c r="W293" s="48">
        <v>7.0000000000000007E-2</v>
      </c>
      <c r="X293" s="49">
        <v>0</v>
      </c>
      <c r="Z293" s="4">
        <v>0.79640151515151514</v>
      </c>
      <c r="AA293" s="6">
        <v>5.4324796395055601E-2</v>
      </c>
      <c r="AB293" t="s">
        <v>8</v>
      </c>
      <c r="AC293" t="s">
        <v>312</v>
      </c>
    </row>
    <row r="294" spans="1:29" x14ac:dyDescent="0.25">
      <c r="A294" s="11">
        <f t="shared" si="4"/>
        <v>293</v>
      </c>
      <c r="B294" t="s">
        <v>302</v>
      </c>
      <c r="C294" t="s">
        <v>306</v>
      </c>
      <c r="D294" s="34" t="s">
        <v>313</v>
      </c>
      <c r="E294" s="13" t="s">
        <v>362</v>
      </c>
      <c r="F294" s="4">
        <v>11.55189393939394</v>
      </c>
      <c r="G294" s="11">
        <v>0</v>
      </c>
      <c r="H294" s="4">
        <v>11.55189393939394</v>
      </c>
      <c r="I294" s="6">
        <v>0.21567695183132768</v>
      </c>
      <c r="J294" s="10">
        <v>13155</v>
      </c>
      <c r="K294" s="4">
        <v>2.4914772727272729</v>
      </c>
      <c r="L294" s="6">
        <v>0.78432304816867227</v>
      </c>
      <c r="M294" s="10">
        <v>47839</v>
      </c>
      <c r="N294" s="4">
        <v>9.0604166666666668</v>
      </c>
      <c r="O294" s="11">
        <v>0</v>
      </c>
      <c r="Q294" s="48">
        <v>0</v>
      </c>
      <c r="R294" s="49">
        <v>0</v>
      </c>
      <c r="T294" s="48">
        <v>0</v>
      </c>
      <c r="U294" s="49">
        <v>0</v>
      </c>
      <c r="W294" s="48">
        <v>0</v>
      </c>
      <c r="X294" s="49">
        <v>0</v>
      </c>
      <c r="Z294" s="12">
        <v>0</v>
      </c>
      <c r="AA294" s="6">
        <v>0</v>
      </c>
      <c r="AB294" t="s">
        <v>8</v>
      </c>
    </row>
    <row r="295" spans="1:29" x14ac:dyDescent="0.25">
      <c r="A295" s="11">
        <f t="shared" si="4"/>
        <v>294</v>
      </c>
      <c r="B295" t="s">
        <v>302</v>
      </c>
      <c r="C295" t="s">
        <v>306</v>
      </c>
      <c r="D295" s="34" t="s">
        <v>314</v>
      </c>
      <c r="E295" s="13" t="s">
        <v>362</v>
      </c>
      <c r="F295" s="4">
        <v>5.8812499999999996</v>
      </c>
      <c r="G295" s="11">
        <v>0</v>
      </c>
      <c r="H295" s="4">
        <v>5.8812499999999996</v>
      </c>
      <c r="I295" s="6">
        <v>0.58983029014909993</v>
      </c>
      <c r="J295" s="10">
        <v>18316</v>
      </c>
      <c r="K295" s="4">
        <v>3.4689393939393938</v>
      </c>
      <c r="L295" s="6">
        <v>0.41016970985090007</v>
      </c>
      <c r="M295" s="10">
        <v>12737</v>
      </c>
      <c r="N295" s="4">
        <v>2.4123106060606059</v>
      </c>
      <c r="O295" s="11">
        <v>0</v>
      </c>
      <c r="Q295" s="48">
        <v>0</v>
      </c>
      <c r="R295" s="49">
        <v>0</v>
      </c>
      <c r="T295" s="51">
        <v>3.1</v>
      </c>
      <c r="U295" s="49">
        <v>0.53</v>
      </c>
      <c r="W295" s="48">
        <v>0</v>
      </c>
      <c r="X295" s="49">
        <v>0</v>
      </c>
      <c r="Z295" s="4">
        <v>1.2102272727272727</v>
      </c>
      <c r="AA295" s="6">
        <v>0.20582096474953618</v>
      </c>
      <c r="AB295" t="s">
        <v>8</v>
      </c>
    </row>
    <row r="296" spans="1:29" x14ac:dyDescent="0.25">
      <c r="A296" s="11">
        <f t="shared" si="4"/>
        <v>295</v>
      </c>
      <c r="B296" t="s">
        <v>302</v>
      </c>
      <c r="C296" t="s">
        <v>306</v>
      </c>
      <c r="D296" s="34" t="s">
        <v>315</v>
      </c>
      <c r="E296" s="13" t="s">
        <v>362</v>
      </c>
      <c r="F296" s="4">
        <v>13.348674242424241</v>
      </c>
      <c r="G296" s="11">
        <v>0</v>
      </c>
      <c r="H296" s="4">
        <v>13.348674242424241</v>
      </c>
      <c r="I296" s="6">
        <v>4.7573104808388077E-2</v>
      </c>
      <c r="J296" s="10">
        <v>3353</v>
      </c>
      <c r="K296" s="4">
        <v>0.63503787878787876</v>
      </c>
      <c r="L296" s="6">
        <v>0.95242689519161194</v>
      </c>
      <c r="M296" s="10">
        <v>67128</v>
      </c>
      <c r="N296" s="4">
        <v>12.713636363636363</v>
      </c>
      <c r="O296" s="11">
        <v>0</v>
      </c>
      <c r="Q296" s="51">
        <v>0.32900000000000001</v>
      </c>
      <c r="R296" s="49">
        <v>2.5000000000000001E-2</v>
      </c>
      <c r="T296" s="48">
        <v>3.33</v>
      </c>
      <c r="U296" s="49">
        <v>0.25</v>
      </c>
      <c r="W296" s="48">
        <v>0</v>
      </c>
      <c r="X296" s="49">
        <v>0</v>
      </c>
      <c r="Z296" s="4">
        <v>0.14242424242424243</v>
      </c>
      <c r="AA296" s="6">
        <v>1.0668482578594939E-2</v>
      </c>
      <c r="AB296" t="s">
        <v>8</v>
      </c>
    </row>
    <row r="297" spans="1:29" x14ac:dyDescent="0.25">
      <c r="A297" s="11">
        <f t="shared" si="4"/>
        <v>296</v>
      </c>
      <c r="B297" t="s">
        <v>302</v>
      </c>
      <c r="C297" t="s">
        <v>306</v>
      </c>
      <c r="D297" s="34" t="s">
        <v>316</v>
      </c>
      <c r="E297" s="13" t="s">
        <v>362</v>
      </c>
      <c r="F297" s="4">
        <v>1.0903409090909091</v>
      </c>
      <c r="G297" s="11">
        <v>0</v>
      </c>
      <c r="H297" s="4">
        <v>1.0903409090909091</v>
      </c>
      <c r="I297" s="6">
        <v>0.80406461698801457</v>
      </c>
      <c r="J297" s="10">
        <v>4629</v>
      </c>
      <c r="K297" s="4">
        <v>0.87670454545454546</v>
      </c>
      <c r="L297" s="6">
        <v>0.1959353830119854</v>
      </c>
      <c r="M297" s="10">
        <v>1128</v>
      </c>
      <c r="N297" s="4">
        <v>0.21363636363636362</v>
      </c>
      <c r="O297" s="11">
        <v>0</v>
      </c>
      <c r="Q297" s="48">
        <v>0</v>
      </c>
      <c r="R297" s="49">
        <v>0</v>
      </c>
      <c r="T297" s="48">
        <v>1.0900000000000001</v>
      </c>
      <c r="U297" s="49">
        <v>1</v>
      </c>
      <c r="W297" s="48">
        <v>0</v>
      </c>
      <c r="X297" s="49">
        <v>0</v>
      </c>
      <c r="Z297" s="4">
        <v>0.34753787878787878</v>
      </c>
      <c r="AA297" s="6">
        <v>0.31884209063108143</v>
      </c>
      <c r="AB297" t="s">
        <v>8</v>
      </c>
    </row>
    <row r="298" spans="1:29" x14ac:dyDescent="0.25">
      <c r="A298" s="11">
        <f t="shared" si="4"/>
        <v>297</v>
      </c>
      <c r="B298" t="s">
        <v>302</v>
      </c>
      <c r="C298" t="s">
        <v>306</v>
      </c>
      <c r="D298" s="34" t="s">
        <v>317</v>
      </c>
      <c r="E298" s="13" t="s">
        <v>362</v>
      </c>
      <c r="F298" s="4">
        <v>5.8865530303030305</v>
      </c>
      <c r="G298" s="11">
        <v>0</v>
      </c>
      <c r="H298" s="4">
        <v>5.8865530303030305</v>
      </c>
      <c r="I298" s="6">
        <v>0.29033814870821401</v>
      </c>
      <c r="J298" s="10">
        <v>9024</v>
      </c>
      <c r="K298" s="4">
        <v>1.709090909090909</v>
      </c>
      <c r="L298" s="6">
        <v>0.70966185129178605</v>
      </c>
      <c r="M298" s="10">
        <v>22057</v>
      </c>
      <c r="N298" s="4">
        <v>4.1774621212121215</v>
      </c>
      <c r="O298" s="11">
        <v>0</v>
      </c>
      <c r="Q298" s="48">
        <v>0</v>
      </c>
      <c r="R298" s="49">
        <v>0</v>
      </c>
      <c r="T298" s="48">
        <v>3.23</v>
      </c>
      <c r="U298" s="49">
        <v>0.55000000000000004</v>
      </c>
      <c r="W298" s="48">
        <v>0</v>
      </c>
      <c r="X298" s="49">
        <v>0</v>
      </c>
      <c r="Z298" s="4">
        <v>0.54109848484848488</v>
      </c>
      <c r="AA298" s="6">
        <v>9.1867314914853129E-2</v>
      </c>
      <c r="AB298" t="s">
        <v>8</v>
      </c>
    </row>
    <row r="299" spans="1:29" x14ac:dyDescent="0.25">
      <c r="A299" s="11">
        <f t="shared" si="4"/>
        <v>298</v>
      </c>
      <c r="B299" t="s">
        <v>302</v>
      </c>
      <c r="C299" t="s">
        <v>318</v>
      </c>
      <c r="D299" s="34" t="s">
        <v>319</v>
      </c>
      <c r="E299" s="13" t="s">
        <v>362</v>
      </c>
      <c r="F299" s="4">
        <v>17.674431818181819</v>
      </c>
      <c r="G299" s="11">
        <v>0</v>
      </c>
      <c r="H299" s="4">
        <v>17.674431818181819</v>
      </c>
      <c r="I299" s="6">
        <v>0</v>
      </c>
      <c r="J299" s="10">
        <v>0</v>
      </c>
      <c r="K299" s="4">
        <v>0</v>
      </c>
      <c r="L299" s="6">
        <v>1</v>
      </c>
      <c r="M299" s="10">
        <v>93321</v>
      </c>
      <c r="N299" s="4">
        <v>17.674431818181819</v>
      </c>
      <c r="O299" s="11">
        <v>0</v>
      </c>
      <c r="Q299" s="48">
        <v>0</v>
      </c>
      <c r="R299" s="49">
        <v>0</v>
      </c>
      <c r="T299" s="48">
        <v>0.95</v>
      </c>
      <c r="U299" s="49">
        <v>0.05</v>
      </c>
      <c r="W299" s="48">
        <v>0</v>
      </c>
      <c r="X299" s="49">
        <v>0</v>
      </c>
      <c r="Z299" s="12">
        <v>0</v>
      </c>
      <c r="AA299" s="6">
        <v>0</v>
      </c>
      <c r="AB299" t="s">
        <v>8</v>
      </c>
    </row>
    <row r="300" spans="1:29" x14ac:dyDescent="0.25">
      <c r="A300" s="11">
        <f t="shared" si="4"/>
        <v>299</v>
      </c>
      <c r="B300" t="s">
        <v>302</v>
      </c>
      <c r="C300" t="s">
        <v>320</v>
      </c>
      <c r="D300" s="34" t="s">
        <v>321</v>
      </c>
      <c r="E300" s="13" t="s">
        <v>362</v>
      </c>
      <c r="F300" s="4">
        <v>57.065340909090914</v>
      </c>
      <c r="G300" s="11">
        <v>0</v>
      </c>
      <c r="H300" s="4">
        <v>57.065340909090914</v>
      </c>
      <c r="I300" s="6">
        <v>4.1917658186887037E-3</v>
      </c>
      <c r="J300" s="10">
        <v>1263</v>
      </c>
      <c r="K300" s="4">
        <v>0.23920454545454545</v>
      </c>
      <c r="L300" s="6">
        <v>0.99580823418131126</v>
      </c>
      <c r="M300" s="10">
        <v>300042</v>
      </c>
      <c r="N300" s="4">
        <v>56.826136363636365</v>
      </c>
      <c r="O300" s="11">
        <v>0</v>
      </c>
      <c r="Q300" s="51">
        <v>0.91500000000000004</v>
      </c>
      <c r="R300" s="49">
        <v>1.6E-2</v>
      </c>
      <c r="T300" s="48">
        <v>1.42</v>
      </c>
      <c r="U300" s="49">
        <v>0.02</v>
      </c>
      <c r="W300" s="48">
        <v>0</v>
      </c>
      <c r="X300" s="49">
        <v>0</v>
      </c>
      <c r="Z300" s="12">
        <v>0</v>
      </c>
      <c r="AA300" s="6">
        <v>0</v>
      </c>
      <c r="AB300" t="s">
        <v>8</v>
      </c>
      <c r="AC300" t="s">
        <v>322</v>
      </c>
    </row>
    <row r="301" spans="1:29" x14ac:dyDescent="0.25">
      <c r="A301" s="11">
        <f t="shared" si="4"/>
        <v>300</v>
      </c>
      <c r="B301" t="s">
        <v>302</v>
      </c>
      <c r="C301" t="s">
        <v>320</v>
      </c>
      <c r="D301" s="34" t="s">
        <v>214</v>
      </c>
      <c r="E301" s="13" t="s">
        <v>362</v>
      </c>
      <c r="F301" s="4">
        <v>6.2988636363636363</v>
      </c>
      <c r="G301" s="11">
        <v>0</v>
      </c>
      <c r="H301" s="4">
        <v>6.2988636363636363</v>
      </c>
      <c r="I301" s="6">
        <v>0.7438210355403212</v>
      </c>
      <c r="J301" s="10">
        <v>24738</v>
      </c>
      <c r="K301" s="4">
        <v>4.685227272727273</v>
      </c>
      <c r="L301" s="6">
        <v>0.25617896445967886</v>
      </c>
      <c r="M301" s="10">
        <v>8520</v>
      </c>
      <c r="N301" s="4">
        <v>1.6136363636363635</v>
      </c>
      <c r="O301" s="11">
        <v>0</v>
      </c>
      <c r="Q301" s="51">
        <v>0.17699999999999999</v>
      </c>
      <c r="R301" s="49">
        <v>2.8000000000000001E-2</v>
      </c>
      <c r="T301" s="48">
        <v>3.79</v>
      </c>
      <c r="U301" s="49">
        <v>0.6</v>
      </c>
      <c r="W301" s="48">
        <v>7.0000000000000007E-2</v>
      </c>
      <c r="X301" s="49">
        <v>0.01</v>
      </c>
      <c r="Z301" s="4">
        <v>4.0020833333333332</v>
      </c>
      <c r="AA301" s="6">
        <v>0.63525132275132279</v>
      </c>
      <c r="AB301" t="s">
        <v>8</v>
      </c>
      <c r="AC301" t="s">
        <v>323</v>
      </c>
    </row>
    <row r="302" spans="1:29" x14ac:dyDescent="0.25">
      <c r="A302" s="11">
        <f t="shared" si="4"/>
        <v>301</v>
      </c>
      <c r="B302" t="s">
        <v>302</v>
      </c>
      <c r="C302" t="s">
        <v>320</v>
      </c>
      <c r="D302" s="34" t="s">
        <v>324</v>
      </c>
      <c r="E302" s="13" t="s">
        <v>362</v>
      </c>
      <c r="F302" s="4">
        <v>4.8558712121212118</v>
      </c>
      <c r="G302" s="11">
        <v>0</v>
      </c>
      <c r="H302" s="4">
        <v>4.8558712121212118</v>
      </c>
      <c r="I302" s="6">
        <v>0.89231249268692236</v>
      </c>
      <c r="J302" s="10">
        <v>22878</v>
      </c>
      <c r="K302" s="4">
        <v>4.3329545454545455</v>
      </c>
      <c r="L302" s="6">
        <v>0.10768750731307775</v>
      </c>
      <c r="M302" s="10">
        <v>2761</v>
      </c>
      <c r="N302" s="4">
        <v>0.5229166666666667</v>
      </c>
      <c r="O302" s="11">
        <v>0</v>
      </c>
      <c r="Q302" s="51">
        <v>0.17399999999999999</v>
      </c>
      <c r="R302" s="49">
        <v>3.5999999999999997E-2</v>
      </c>
      <c r="T302" s="48">
        <v>4.8600000000000003</v>
      </c>
      <c r="U302" s="49">
        <v>1</v>
      </c>
      <c r="W302" s="48">
        <v>0</v>
      </c>
      <c r="X302" s="49">
        <v>0</v>
      </c>
      <c r="Z302" s="4">
        <v>4.7130681818181817</v>
      </c>
      <c r="AA302" s="6">
        <v>0.96976711560044881</v>
      </c>
      <c r="AB302" t="s">
        <v>8</v>
      </c>
    </row>
    <row r="303" spans="1:29" x14ac:dyDescent="0.25">
      <c r="A303" s="11">
        <f t="shared" si="4"/>
        <v>302</v>
      </c>
      <c r="B303" t="s">
        <v>302</v>
      </c>
      <c r="C303" t="s">
        <v>320</v>
      </c>
      <c r="D303" s="34" t="s">
        <v>325</v>
      </c>
      <c r="E303" s="13" t="s">
        <v>362</v>
      </c>
      <c r="F303" s="4">
        <v>1.7708333333333335</v>
      </c>
      <c r="G303" s="11">
        <v>0</v>
      </c>
      <c r="H303" s="4">
        <v>1.7708333333333335</v>
      </c>
      <c r="I303" s="6">
        <v>0.92491978609625669</v>
      </c>
      <c r="J303" s="10">
        <v>8648</v>
      </c>
      <c r="K303" s="4">
        <v>1.6378787878787879</v>
      </c>
      <c r="L303" s="6">
        <v>7.5080213903743309E-2</v>
      </c>
      <c r="M303" s="10">
        <v>702</v>
      </c>
      <c r="N303" s="4">
        <v>0.13295454545454546</v>
      </c>
      <c r="O303" s="11">
        <v>0</v>
      </c>
      <c r="Q303" s="48">
        <v>0</v>
      </c>
      <c r="R303" s="49">
        <v>0</v>
      </c>
      <c r="T303" s="48">
        <v>1.77</v>
      </c>
      <c r="U303" s="49">
        <v>1</v>
      </c>
      <c r="W303" s="48">
        <v>0</v>
      </c>
      <c r="X303" s="49">
        <v>0</v>
      </c>
      <c r="Z303" s="4">
        <v>0.57310606060606062</v>
      </c>
      <c r="AA303" s="6">
        <v>0.32378873480568399</v>
      </c>
      <c r="AB303" t="s">
        <v>8</v>
      </c>
    </row>
    <row r="304" spans="1:29" x14ac:dyDescent="0.25">
      <c r="A304" s="11">
        <f t="shared" si="4"/>
        <v>303</v>
      </c>
      <c r="B304" t="s">
        <v>302</v>
      </c>
      <c r="C304" t="s">
        <v>320</v>
      </c>
      <c r="D304" s="34" t="s">
        <v>326</v>
      </c>
      <c r="E304" s="13" t="s">
        <v>362</v>
      </c>
      <c r="F304" s="4">
        <v>0.76022727272727275</v>
      </c>
      <c r="G304" s="11">
        <v>0</v>
      </c>
      <c r="H304" s="4">
        <v>0.76022727272727275</v>
      </c>
      <c r="I304" s="6">
        <v>1</v>
      </c>
      <c r="J304" s="10">
        <v>4014</v>
      </c>
      <c r="K304" s="4">
        <v>0.76022727272727275</v>
      </c>
      <c r="L304" s="6">
        <v>0</v>
      </c>
      <c r="M304" s="10">
        <v>0</v>
      </c>
      <c r="N304" s="12">
        <v>0</v>
      </c>
      <c r="O304" s="11">
        <v>0</v>
      </c>
      <c r="Q304" s="48">
        <v>0</v>
      </c>
      <c r="R304" s="49">
        <v>0</v>
      </c>
      <c r="T304" s="48">
        <v>0.76</v>
      </c>
      <c r="U304" s="49">
        <v>1</v>
      </c>
      <c r="W304" s="48">
        <v>0</v>
      </c>
      <c r="X304" s="49">
        <v>0</v>
      </c>
      <c r="Z304" s="4">
        <v>0.15151515151515152</v>
      </c>
      <c r="AA304" s="6">
        <v>0.19936204146730463</v>
      </c>
      <c r="AB304" t="s">
        <v>8</v>
      </c>
    </row>
    <row r="305" spans="1:29" x14ac:dyDescent="0.25">
      <c r="A305" s="11">
        <f t="shared" si="4"/>
        <v>304</v>
      </c>
      <c r="B305" t="s">
        <v>302</v>
      </c>
      <c r="C305" t="s">
        <v>320</v>
      </c>
      <c r="D305" s="34" t="s">
        <v>327</v>
      </c>
      <c r="E305" s="13" t="s">
        <v>362</v>
      </c>
      <c r="F305" s="4">
        <v>11.280492424242425</v>
      </c>
      <c r="G305" s="11">
        <v>0</v>
      </c>
      <c r="H305" s="4">
        <v>11.280492424242425</v>
      </c>
      <c r="I305" s="6">
        <v>0.96371786907540158</v>
      </c>
      <c r="J305" s="10">
        <v>57400</v>
      </c>
      <c r="K305" s="4">
        <v>10.871212121212121</v>
      </c>
      <c r="L305" s="6">
        <v>3.628213092459831E-2</v>
      </c>
      <c r="M305" s="10">
        <v>2161</v>
      </c>
      <c r="N305" s="4">
        <v>0.40928030303030305</v>
      </c>
      <c r="O305" s="11">
        <v>0</v>
      </c>
      <c r="Q305" s="51">
        <v>0.17599999999999999</v>
      </c>
      <c r="R305" s="49">
        <v>1.6E-2</v>
      </c>
      <c r="T305" s="48">
        <v>10.58</v>
      </c>
      <c r="U305" s="49">
        <v>0.94</v>
      </c>
      <c r="W305" s="48">
        <v>0</v>
      </c>
      <c r="X305" s="49">
        <v>0</v>
      </c>
      <c r="Z305" s="4">
        <v>3.5594696969696971</v>
      </c>
      <c r="AA305" s="6">
        <v>0.31555582419944123</v>
      </c>
      <c r="AB305" t="s">
        <v>8</v>
      </c>
    </row>
    <row r="306" spans="1:29" x14ac:dyDescent="0.25">
      <c r="A306" s="11">
        <f t="shared" si="4"/>
        <v>305</v>
      </c>
      <c r="B306" t="s">
        <v>302</v>
      </c>
      <c r="C306" t="s">
        <v>328</v>
      </c>
      <c r="D306" s="34" t="s">
        <v>329</v>
      </c>
      <c r="E306" s="13" t="s">
        <v>362</v>
      </c>
      <c r="F306" s="4">
        <v>4.0821969696969695</v>
      </c>
      <c r="G306" s="11">
        <v>0</v>
      </c>
      <c r="H306" s="4">
        <v>4.0821969696969695</v>
      </c>
      <c r="I306" s="6">
        <v>0</v>
      </c>
      <c r="J306" s="10">
        <v>0</v>
      </c>
      <c r="K306" s="12">
        <v>0</v>
      </c>
      <c r="L306" s="6">
        <v>1</v>
      </c>
      <c r="M306" s="10">
        <v>21554</v>
      </c>
      <c r="N306" s="4">
        <v>4.0821969696969695</v>
      </c>
      <c r="O306" s="11">
        <v>0</v>
      </c>
      <c r="Q306" s="48">
        <v>0</v>
      </c>
      <c r="R306" s="49">
        <v>0</v>
      </c>
      <c r="T306" s="48">
        <v>0</v>
      </c>
      <c r="U306" s="49">
        <v>0</v>
      </c>
      <c r="W306" s="48">
        <v>0</v>
      </c>
      <c r="X306" s="49">
        <v>0</v>
      </c>
      <c r="Z306" s="12">
        <v>0</v>
      </c>
      <c r="AA306" s="6">
        <v>0</v>
      </c>
      <c r="AB306" t="s">
        <v>8</v>
      </c>
      <c r="AC306" t="s">
        <v>330</v>
      </c>
    </row>
    <row r="307" spans="1:29" x14ac:dyDescent="0.25">
      <c r="A307" s="11">
        <f t="shared" si="4"/>
        <v>306</v>
      </c>
      <c r="B307" t="s">
        <v>302</v>
      </c>
      <c r="C307" t="s">
        <v>328</v>
      </c>
      <c r="D307" s="34" t="s">
        <v>331</v>
      </c>
      <c r="E307" s="13" t="s">
        <v>362</v>
      </c>
      <c r="F307" s="4">
        <v>11.491477272727273</v>
      </c>
      <c r="G307" s="11">
        <v>0</v>
      </c>
      <c r="H307" s="4">
        <v>11.491477272727273</v>
      </c>
      <c r="I307" s="6">
        <v>3.256695508858673E-2</v>
      </c>
      <c r="J307" s="10">
        <v>1976</v>
      </c>
      <c r="K307" s="4">
        <v>0.37424242424242427</v>
      </c>
      <c r="L307" s="6">
        <v>0.96743304491141324</v>
      </c>
      <c r="M307" s="10">
        <v>58699</v>
      </c>
      <c r="N307" s="4">
        <v>11.117234848484848</v>
      </c>
      <c r="O307" s="11">
        <v>0</v>
      </c>
      <c r="Q307" s="48">
        <v>0</v>
      </c>
      <c r="R307" s="49">
        <v>0</v>
      </c>
      <c r="T307" s="48">
        <v>1</v>
      </c>
      <c r="U307" s="49">
        <v>0.09</v>
      </c>
      <c r="W307" s="48">
        <v>0</v>
      </c>
      <c r="X307" s="49">
        <v>0</v>
      </c>
      <c r="Z307" s="4">
        <v>1.227840909090909</v>
      </c>
      <c r="AA307" s="6">
        <v>0.10686169791913916</v>
      </c>
      <c r="AB307" t="s">
        <v>8</v>
      </c>
    </row>
    <row r="308" spans="1:29" x14ac:dyDescent="0.25">
      <c r="A308" s="11">
        <f t="shared" si="4"/>
        <v>307</v>
      </c>
      <c r="B308" t="s">
        <v>302</v>
      </c>
      <c r="C308" t="s">
        <v>328</v>
      </c>
      <c r="D308" s="34" t="s">
        <v>332</v>
      </c>
      <c r="E308" s="13" t="s">
        <v>362</v>
      </c>
      <c r="F308" s="4">
        <v>11.354545454545455</v>
      </c>
      <c r="G308" s="8">
        <v>0.38768939393939394</v>
      </c>
      <c r="H308" s="4">
        <v>10.966856060606061</v>
      </c>
      <c r="I308" s="6">
        <v>0.73755288835161037</v>
      </c>
      <c r="J308" s="10">
        <v>42708</v>
      </c>
      <c r="K308" s="4">
        <v>8.088636363636363</v>
      </c>
      <c r="L308" s="6">
        <v>0.26244711164838963</v>
      </c>
      <c r="M308" s="10">
        <v>15197</v>
      </c>
      <c r="N308" s="4">
        <v>2.8782196969696972</v>
      </c>
      <c r="O308" s="11">
        <v>0</v>
      </c>
      <c r="Q308" s="51">
        <v>0.67300000000000004</v>
      </c>
      <c r="R308" s="49">
        <v>5.8999999999999997E-2</v>
      </c>
      <c r="T308" s="48">
        <v>4.96</v>
      </c>
      <c r="U308" s="49">
        <v>0.45</v>
      </c>
      <c r="W308" s="48">
        <v>0.56000000000000005</v>
      </c>
      <c r="X308" s="49">
        <v>0.05</v>
      </c>
      <c r="Z308" s="4">
        <v>2.6018939393939395</v>
      </c>
      <c r="AA308" s="6">
        <v>0.23718267451175382</v>
      </c>
      <c r="AB308" t="s">
        <v>8</v>
      </c>
    </row>
    <row r="309" spans="1:29" x14ac:dyDescent="0.25">
      <c r="A309" s="11">
        <f t="shared" si="4"/>
        <v>308</v>
      </c>
      <c r="B309" t="s">
        <v>302</v>
      </c>
      <c r="C309" t="s">
        <v>333</v>
      </c>
      <c r="D309" s="34" t="s">
        <v>257</v>
      </c>
      <c r="E309" s="13" t="s">
        <v>362</v>
      </c>
      <c r="F309" s="4">
        <v>6.0107954545454536</v>
      </c>
      <c r="G309" s="11">
        <v>0</v>
      </c>
      <c r="H309" s="4">
        <v>6.0107954545454536</v>
      </c>
      <c r="I309" s="6">
        <v>0.80656646816019162</v>
      </c>
      <c r="J309" s="10">
        <v>25598</v>
      </c>
      <c r="K309" s="4">
        <v>4.8481060606060602</v>
      </c>
      <c r="L309" s="6">
        <v>0.19343353183980844</v>
      </c>
      <c r="M309" s="10">
        <v>6139</v>
      </c>
      <c r="N309" s="4">
        <v>1.1626893939393939</v>
      </c>
      <c r="O309" s="11">
        <v>0</v>
      </c>
      <c r="Q309" s="51">
        <v>0.18099999999999999</v>
      </c>
      <c r="R309" s="49">
        <v>0.03</v>
      </c>
      <c r="T309" s="48">
        <v>0.09</v>
      </c>
      <c r="U309" s="49">
        <v>0.02</v>
      </c>
      <c r="W309" s="48">
        <v>0.28000000000000003</v>
      </c>
      <c r="X309" s="49">
        <v>0.05</v>
      </c>
      <c r="Z309" s="4">
        <v>9.696969696969697E-2</v>
      </c>
      <c r="AA309" s="6">
        <v>1.613472495336056E-2</v>
      </c>
      <c r="AB309" t="s">
        <v>8</v>
      </c>
    </row>
    <row r="310" spans="1:29" x14ac:dyDescent="0.25">
      <c r="A310" s="11">
        <f t="shared" si="4"/>
        <v>309</v>
      </c>
      <c r="B310" t="s">
        <v>302</v>
      </c>
      <c r="C310" t="s">
        <v>333</v>
      </c>
      <c r="D310" s="34" t="s">
        <v>334</v>
      </c>
      <c r="E310" s="13" t="s">
        <v>362</v>
      </c>
      <c r="F310" s="4">
        <v>5.5645833333333332</v>
      </c>
      <c r="G310" s="11">
        <v>0</v>
      </c>
      <c r="H310" s="4">
        <v>5.5645833333333332</v>
      </c>
      <c r="I310" s="6">
        <v>0.72567305401449922</v>
      </c>
      <c r="J310" s="10">
        <v>21321</v>
      </c>
      <c r="K310" s="4">
        <v>4.0380681818181818</v>
      </c>
      <c r="L310" s="6">
        <v>0.27432694598550084</v>
      </c>
      <c r="M310" s="10">
        <v>8060</v>
      </c>
      <c r="N310" s="4">
        <v>1.5265151515151516</v>
      </c>
      <c r="O310" s="11">
        <v>0</v>
      </c>
      <c r="Q310" s="48">
        <v>0.34</v>
      </c>
      <c r="R310" s="49">
        <v>6.0999999999999999E-2</v>
      </c>
      <c r="T310" s="48">
        <v>4.7699999999999996</v>
      </c>
      <c r="U310" s="49">
        <v>0.86</v>
      </c>
      <c r="W310" s="48">
        <v>0</v>
      </c>
      <c r="X310" s="49">
        <v>0</v>
      </c>
      <c r="Z310" s="4">
        <v>0.35662878787878788</v>
      </c>
      <c r="AA310" s="6">
        <v>6.4141868323523005E-2</v>
      </c>
      <c r="AB310" t="s">
        <v>8</v>
      </c>
    </row>
    <row r="311" spans="1:29" x14ac:dyDescent="0.25">
      <c r="A311" s="11">
        <f t="shared" si="4"/>
        <v>310</v>
      </c>
      <c r="B311" t="s">
        <v>302</v>
      </c>
      <c r="C311" t="s">
        <v>333</v>
      </c>
      <c r="D311" s="34" t="s">
        <v>335</v>
      </c>
      <c r="E311" s="13" t="s">
        <v>362</v>
      </c>
      <c r="F311" s="4">
        <v>4.0450757575757574</v>
      </c>
      <c r="G311" s="11">
        <v>0</v>
      </c>
      <c r="H311" s="4">
        <v>4.0450757575757574</v>
      </c>
      <c r="I311" s="6">
        <v>0</v>
      </c>
      <c r="J311" s="10">
        <v>0</v>
      </c>
      <c r="K311" s="4">
        <v>0</v>
      </c>
      <c r="L311" s="6">
        <v>1</v>
      </c>
      <c r="M311" s="10">
        <v>21358</v>
      </c>
      <c r="N311" s="4">
        <v>4.0450757575757574</v>
      </c>
      <c r="O311" s="11">
        <v>0</v>
      </c>
      <c r="Q311" s="48">
        <v>0</v>
      </c>
      <c r="R311" s="49">
        <v>0</v>
      </c>
      <c r="T311" s="48">
        <v>0</v>
      </c>
      <c r="U311" s="49">
        <v>0</v>
      </c>
      <c r="W311" s="48">
        <v>0</v>
      </c>
      <c r="X311" s="49">
        <v>0</v>
      </c>
      <c r="Z311" s="12">
        <v>0</v>
      </c>
      <c r="AA311" s="6">
        <v>0</v>
      </c>
      <c r="AB311" t="s">
        <v>8</v>
      </c>
      <c r="AC311" t="s">
        <v>336</v>
      </c>
    </row>
    <row r="312" spans="1:29" x14ac:dyDescent="0.25">
      <c r="A312" s="11">
        <f t="shared" si="4"/>
        <v>311</v>
      </c>
      <c r="B312" t="s">
        <v>302</v>
      </c>
      <c r="C312" t="s">
        <v>337</v>
      </c>
      <c r="D312" s="34" t="s">
        <v>338</v>
      </c>
      <c r="E312" s="13" t="s">
        <v>362</v>
      </c>
      <c r="F312" s="4">
        <v>5.2831439393939394</v>
      </c>
      <c r="G312" s="11">
        <v>0</v>
      </c>
      <c r="H312" s="4">
        <v>5.2831439393939394</v>
      </c>
      <c r="I312" s="6">
        <v>0.74371751209894243</v>
      </c>
      <c r="J312" s="10">
        <v>20746</v>
      </c>
      <c r="K312" s="4">
        <v>3.9291666666666667</v>
      </c>
      <c r="L312" s="6">
        <v>0.25628248790105757</v>
      </c>
      <c r="M312" s="10">
        <v>7149</v>
      </c>
      <c r="N312" s="4">
        <v>1.3539772727272728</v>
      </c>
      <c r="O312" s="11">
        <v>0</v>
      </c>
      <c r="Q312" s="51">
        <v>0.312</v>
      </c>
      <c r="R312" s="49">
        <v>5.8999999999999997E-2</v>
      </c>
      <c r="T312" s="48">
        <v>3.69</v>
      </c>
      <c r="U312" s="49">
        <v>0.7</v>
      </c>
      <c r="W312" s="48" t="s">
        <v>428</v>
      </c>
      <c r="X312" s="48" t="s">
        <v>410</v>
      </c>
      <c r="Z312" s="4">
        <v>1.9653409090909091</v>
      </c>
      <c r="AA312" s="6">
        <v>0.37222365702479338</v>
      </c>
      <c r="AB312" t="s">
        <v>8</v>
      </c>
      <c r="AC312" t="s">
        <v>339</v>
      </c>
    </row>
    <row r="313" spans="1:29" x14ac:dyDescent="0.25">
      <c r="A313" s="11">
        <f t="shared" si="4"/>
        <v>312</v>
      </c>
      <c r="B313" t="s">
        <v>302</v>
      </c>
      <c r="C313" t="s">
        <v>337</v>
      </c>
      <c r="D313" s="34" t="s">
        <v>340</v>
      </c>
      <c r="E313" s="13" t="s">
        <v>362</v>
      </c>
      <c r="F313" s="4">
        <v>4.773863636363636</v>
      </c>
      <c r="G313" s="11">
        <v>0</v>
      </c>
      <c r="H313" s="4">
        <v>4.773863636363636</v>
      </c>
      <c r="I313" s="6">
        <v>0.83250019836546862</v>
      </c>
      <c r="J313" s="10">
        <v>20984</v>
      </c>
      <c r="K313" s="4">
        <v>3.9742424242424241</v>
      </c>
      <c r="L313" s="6">
        <v>0.16749980163453146</v>
      </c>
      <c r="M313" s="10">
        <v>4222</v>
      </c>
      <c r="N313" s="4">
        <v>0.79962121212121207</v>
      </c>
      <c r="O313" s="11">
        <v>0</v>
      </c>
      <c r="Q313" s="48">
        <v>0</v>
      </c>
      <c r="R313" s="49">
        <v>0</v>
      </c>
      <c r="T313" s="51">
        <v>3.6</v>
      </c>
      <c r="U313" s="49">
        <v>0.75</v>
      </c>
      <c r="W313" s="48">
        <v>0</v>
      </c>
      <c r="X313" s="49">
        <v>0</v>
      </c>
      <c r="Z313" s="4">
        <v>1.1244318181818183</v>
      </c>
      <c r="AA313" s="6">
        <v>0.23572994091862021</v>
      </c>
      <c r="AB313" t="s">
        <v>8</v>
      </c>
    </row>
    <row r="314" spans="1:29" x14ac:dyDescent="0.25">
      <c r="A314" s="11">
        <f t="shared" si="4"/>
        <v>313</v>
      </c>
      <c r="B314" t="s">
        <v>302</v>
      </c>
      <c r="C314" t="s">
        <v>337</v>
      </c>
      <c r="D314" s="34" t="s">
        <v>341</v>
      </c>
      <c r="E314" s="13" t="s">
        <v>362</v>
      </c>
      <c r="F314" s="4">
        <v>7.7464015151515149</v>
      </c>
      <c r="G314" s="11">
        <v>0</v>
      </c>
      <c r="H314" s="4">
        <v>7.7464015151515149</v>
      </c>
      <c r="I314" s="6">
        <v>0</v>
      </c>
      <c r="J314" s="10">
        <v>0</v>
      </c>
      <c r="K314" s="4">
        <v>0</v>
      </c>
      <c r="L314" s="6">
        <v>1</v>
      </c>
      <c r="M314" s="10">
        <v>40901</v>
      </c>
      <c r="N314" s="4">
        <v>7.7464015151515149</v>
      </c>
      <c r="O314" s="11">
        <v>0</v>
      </c>
      <c r="Q314" s="51">
        <v>0.16600000000000001</v>
      </c>
      <c r="R314" s="49">
        <v>2.1000000000000001E-2</v>
      </c>
      <c r="T314" s="48">
        <v>2.99</v>
      </c>
      <c r="U314" s="49">
        <v>0.39</v>
      </c>
      <c r="W314" s="48">
        <v>0</v>
      </c>
      <c r="X314" s="49">
        <v>0</v>
      </c>
      <c r="Z314" s="12">
        <v>0</v>
      </c>
      <c r="AA314" s="6">
        <v>0</v>
      </c>
      <c r="AB314" t="s">
        <v>8</v>
      </c>
      <c r="AC314" t="s">
        <v>342</v>
      </c>
    </row>
    <row r="315" spans="1:29" x14ac:dyDescent="0.25">
      <c r="A315" s="11">
        <f t="shared" si="4"/>
        <v>314</v>
      </c>
      <c r="B315" t="s">
        <v>302</v>
      </c>
      <c r="C315" t="s">
        <v>337</v>
      </c>
      <c r="D315" s="34" t="s">
        <v>343</v>
      </c>
      <c r="E315" s="13" t="s">
        <v>362</v>
      </c>
      <c r="F315" s="4">
        <v>4.7071969696969695</v>
      </c>
      <c r="G315" s="8">
        <v>0.15284090909090908</v>
      </c>
      <c r="H315" s="4">
        <v>4.5543560606060609</v>
      </c>
      <c r="I315" s="6">
        <v>0.67750654967355584</v>
      </c>
      <c r="J315" s="10">
        <v>16292</v>
      </c>
      <c r="K315" s="4">
        <v>3.0856060606060605</v>
      </c>
      <c r="L315" s="6">
        <v>0.32249345032644405</v>
      </c>
      <c r="M315" s="10">
        <v>7755</v>
      </c>
      <c r="N315" s="4">
        <v>1.46875</v>
      </c>
      <c r="O315" s="11">
        <v>0</v>
      </c>
      <c r="Q315" s="51">
        <v>0.34699999999999998</v>
      </c>
      <c r="R315" s="49">
        <v>7.3999999999999996E-2</v>
      </c>
      <c r="T315" s="51">
        <v>3.3</v>
      </c>
      <c r="U315" s="49">
        <v>0.73</v>
      </c>
      <c r="W315" s="48">
        <v>0</v>
      </c>
      <c r="X315" s="49">
        <v>0</v>
      </c>
      <c r="Z315" s="4">
        <v>0.27575757575757576</v>
      </c>
      <c r="AA315" s="6">
        <v>6.0606060606060608E-2</v>
      </c>
      <c r="AB315" t="s">
        <v>8</v>
      </c>
      <c r="AC315" t="s">
        <v>344</v>
      </c>
    </row>
    <row r="316" spans="1:29" x14ac:dyDescent="0.25">
      <c r="A316" s="11">
        <f t="shared" si="4"/>
        <v>315</v>
      </c>
      <c r="B316" t="s">
        <v>302</v>
      </c>
      <c r="C316" t="s">
        <v>337</v>
      </c>
      <c r="D316" s="34" t="s">
        <v>345</v>
      </c>
      <c r="E316" s="13" t="s">
        <v>362</v>
      </c>
      <c r="F316" s="4">
        <v>2.9202651515151512</v>
      </c>
      <c r="G316" s="12">
        <v>0</v>
      </c>
      <c r="H316" s="4">
        <v>2.9202651515151512</v>
      </c>
      <c r="I316" s="6">
        <v>0.87969388416888261</v>
      </c>
      <c r="J316" s="10">
        <v>13564</v>
      </c>
      <c r="K316" s="4">
        <v>2.5689393939393939</v>
      </c>
      <c r="L316" s="6">
        <v>0.12030611583111746</v>
      </c>
      <c r="M316" s="10">
        <v>1855</v>
      </c>
      <c r="N316" s="4">
        <v>0.35132575757575757</v>
      </c>
      <c r="O316" s="11">
        <v>0</v>
      </c>
      <c r="Q316" s="51">
        <v>0.32100000000000001</v>
      </c>
      <c r="R316" s="49">
        <v>0.11</v>
      </c>
      <c r="T316" s="48">
        <v>2.52</v>
      </c>
      <c r="U316" s="49">
        <v>0.86</v>
      </c>
      <c r="W316" s="48">
        <v>0.54</v>
      </c>
      <c r="X316" s="49">
        <v>0.18</v>
      </c>
      <c r="Z316" s="4">
        <v>0.72045454545454546</v>
      </c>
      <c r="AA316" s="6">
        <v>0.2467310087173101</v>
      </c>
      <c r="AB316" t="s">
        <v>8</v>
      </c>
    </row>
    <row r="317" spans="1:29" x14ac:dyDescent="0.25">
      <c r="A317" s="11">
        <f t="shared" si="4"/>
        <v>316</v>
      </c>
      <c r="B317" t="s">
        <v>302</v>
      </c>
      <c r="C317" t="s">
        <v>337</v>
      </c>
      <c r="D317" s="34" t="s">
        <v>346</v>
      </c>
      <c r="E317" s="13" t="s">
        <v>362</v>
      </c>
      <c r="F317" s="4">
        <v>3.2880681818181818</v>
      </c>
      <c r="G317" s="8">
        <v>0.20265151515151514</v>
      </c>
      <c r="H317" s="4">
        <v>3.0854166666666667</v>
      </c>
      <c r="I317" s="6">
        <v>1.2829169480081025E-2</v>
      </c>
      <c r="J317" s="10">
        <v>209</v>
      </c>
      <c r="K317" s="4">
        <v>3.9583333333333331E-2</v>
      </c>
      <c r="L317" s="6">
        <v>0.98717083051991894</v>
      </c>
      <c r="M317" s="10">
        <v>16082</v>
      </c>
      <c r="N317" s="4">
        <v>3.0458333333333334</v>
      </c>
      <c r="O317" s="11">
        <v>0</v>
      </c>
      <c r="Q317" s="51">
        <v>0.20300000000000001</v>
      </c>
      <c r="R317" s="49">
        <v>6.2E-2</v>
      </c>
      <c r="T317" s="48">
        <v>0</v>
      </c>
      <c r="U317" s="49">
        <v>0</v>
      </c>
      <c r="W317" s="48">
        <v>0</v>
      </c>
      <c r="X317" s="49">
        <v>0</v>
      </c>
      <c r="Z317" s="12">
        <v>0</v>
      </c>
      <c r="AA317" s="6">
        <v>0</v>
      </c>
      <c r="AB317" t="s">
        <v>8</v>
      </c>
      <c r="AC317" t="s">
        <v>347</v>
      </c>
    </row>
    <row r="318" spans="1:29" x14ac:dyDescent="0.25">
      <c r="A318" s="11">
        <f t="shared" si="4"/>
        <v>317</v>
      </c>
      <c r="B318" t="s">
        <v>302</v>
      </c>
      <c r="C318" t="s">
        <v>348</v>
      </c>
      <c r="D318" s="34" t="s">
        <v>349</v>
      </c>
      <c r="E318" s="13" t="s">
        <v>362</v>
      </c>
      <c r="F318" s="4">
        <v>11.068181818181818</v>
      </c>
      <c r="G318" s="12">
        <v>0</v>
      </c>
      <c r="H318" s="4">
        <v>11.068181818181818</v>
      </c>
      <c r="I318" s="6">
        <v>0.41117385352498287</v>
      </c>
      <c r="J318" s="10">
        <v>24029</v>
      </c>
      <c r="K318" s="4">
        <v>4.5509469696969695</v>
      </c>
      <c r="L318" s="6">
        <v>0.58882614647501708</v>
      </c>
      <c r="M318" s="10">
        <v>34411</v>
      </c>
      <c r="N318" s="4">
        <v>6.5172348484848488</v>
      </c>
      <c r="O318" s="11">
        <v>0</v>
      </c>
      <c r="Q318" s="51">
        <v>1.4390000000000001</v>
      </c>
      <c r="R318" s="49">
        <v>0.13</v>
      </c>
      <c r="T318" s="48">
        <v>3.74</v>
      </c>
      <c r="U318" s="49">
        <v>0.34</v>
      </c>
      <c r="W318" s="48">
        <v>0</v>
      </c>
      <c r="X318" s="49">
        <v>0</v>
      </c>
      <c r="Z318" s="4">
        <v>0.43522727272727274</v>
      </c>
      <c r="AA318" s="6">
        <v>3.9315923462264923E-2</v>
      </c>
      <c r="AB318" t="s">
        <v>8</v>
      </c>
      <c r="AC318" t="s">
        <v>350</v>
      </c>
    </row>
    <row r="319" spans="1:29" x14ac:dyDescent="0.25">
      <c r="A319" s="11">
        <f t="shared" si="4"/>
        <v>318</v>
      </c>
      <c r="B319" t="s">
        <v>302</v>
      </c>
      <c r="C319" t="s">
        <v>348</v>
      </c>
      <c r="D319" s="34" t="s">
        <v>351</v>
      </c>
      <c r="E319" s="13" t="s">
        <v>362</v>
      </c>
      <c r="F319" s="4">
        <v>3.648863636363636</v>
      </c>
      <c r="G319" s="12">
        <v>0</v>
      </c>
      <c r="H319" s="4">
        <v>3.648863636363636</v>
      </c>
      <c r="I319" s="6">
        <v>0.44918509290978931</v>
      </c>
      <c r="J319" s="10">
        <v>8654</v>
      </c>
      <c r="K319" s="4">
        <v>1.6390151515151514</v>
      </c>
      <c r="L319" s="6">
        <v>0.55081490709021075</v>
      </c>
      <c r="M319" s="10">
        <v>10612</v>
      </c>
      <c r="N319" s="4">
        <v>2.0098484848484848</v>
      </c>
      <c r="O319" s="11">
        <v>0</v>
      </c>
      <c r="Q319" s="51">
        <v>3.9E-2</v>
      </c>
      <c r="R319" s="49">
        <v>1.0999999999999999E-2</v>
      </c>
      <c r="T319" s="51">
        <v>2.8</v>
      </c>
      <c r="U319" s="49">
        <v>0.77</v>
      </c>
      <c r="W319" s="48">
        <v>0</v>
      </c>
      <c r="X319" s="49">
        <v>0</v>
      </c>
      <c r="Z319" s="4">
        <v>4.5265151515151515E-2</v>
      </c>
      <c r="AA319" s="6">
        <v>1.2401411374014114E-2</v>
      </c>
      <c r="AB319" t="s">
        <v>8</v>
      </c>
      <c r="AC319" t="s">
        <v>352</v>
      </c>
    </row>
    <row r="320" spans="1:29" x14ac:dyDescent="0.25">
      <c r="A320" s="11">
        <f t="shared" si="4"/>
        <v>319</v>
      </c>
      <c r="B320" t="s">
        <v>302</v>
      </c>
      <c r="C320" t="s">
        <v>348</v>
      </c>
      <c r="D320" s="34" t="s">
        <v>353</v>
      </c>
      <c r="E320" s="13" t="s">
        <v>362</v>
      </c>
      <c r="F320" s="4">
        <v>9.5314393939393938</v>
      </c>
      <c r="G320" s="12">
        <v>0</v>
      </c>
      <c r="H320" s="4">
        <v>9.5314393939393938</v>
      </c>
      <c r="I320" s="6">
        <v>0.79996423319953902</v>
      </c>
      <c r="J320" s="10">
        <v>40259</v>
      </c>
      <c r="K320" s="4">
        <v>7.6248106060606062</v>
      </c>
      <c r="L320" s="6">
        <v>0.20003576680046101</v>
      </c>
      <c r="M320" s="10">
        <v>10067</v>
      </c>
      <c r="N320" s="4">
        <v>1.906628787878788</v>
      </c>
      <c r="O320" s="11">
        <v>0</v>
      </c>
      <c r="Q320" s="51">
        <v>0.217</v>
      </c>
      <c r="R320" s="49">
        <v>2.3E-2</v>
      </c>
      <c r="T320" s="48">
        <v>8.85</v>
      </c>
      <c r="U320" s="49">
        <v>0.93</v>
      </c>
      <c r="W320" s="48">
        <v>0</v>
      </c>
      <c r="X320" s="49">
        <v>0</v>
      </c>
      <c r="Z320" s="4">
        <v>2.0787878787878786</v>
      </c>
      <c r="AA320" s="6">
        <v>0.21813094216032305</v>
      </c>
      <c r="AB320" t="s">
        <v>8</v>
      </c>
    </row>
    <row r="321" spans="1:29" x14ac:dyDescent="0.25">
      <c r="A321" s="11">
        <f t="shared" si="4"/>
        <v>320</v>
      </c>
      <c r="B321" t="s">
        <v>302</v>
      </c>
      <c r="C321" t="s">
        <v>348</v>
      </c>
      <c r="D321" s="34" t="s">
        <v>354</v>
      </c>
      <c r="E321" s="13" t="s">
        <v>362</v>
      </c>
      <c r="F321" s="4">
        <v>8.6446969696969695</v>
      </c>
      <c r="G321" s="12">
        <v>0</v>
      </c>
      <c r="H321" s="4">
        <v>8.6446969696969695</v>
      </c>
      <c r="I321" s="6">
        <v>0.83840154237139608</v>
      </c>
      <c r="J321" s="10">
        <v>38268</v>
      </c>
      <c r="K321" s="4">
        <v>7.247727272727273</v>
      </c>
      <c r="L321" s="6">
        <v>0.16159845762860398</v>
      </c>
      <c r="M321" s="10">
        <v>7376</v>
      </c>
      <c r="N321" s="4">
        <v>1.396969696969697</v>
      </c>
      <c r="O321" s="11">
        <v>0</v>
      </c>
      <c r="Q321" s="51">
        <v>0.28399999999999997</v>
      </c>
      <c r="R321" s="49">
        <v>3.3000000000000002E-2</v>
      </c>
      <c r="T321" s="48">
        <v>4.83</v>
      </c>
      <c r="U321" s="49">
        <v>0.56000000000000005</v>
      </c>
      <c r="W321" s="48">
        <v>0</v>
      </c>
      <c r="X321" s="49">
        <v>0</v>
      </c>
      <c r="Z321" s="4">
        <v>3.5469696969696969</v>
      </c>
      <c r="AA321" s="6">
        <v>0.41052890011223342</v>
      </c>
      <c r="AB321" t="s">
        <v>8</v>
      </c>
    </row>
    <row r="322" spans="1:29" x14ac:dyDescent="0.25">
      <c r="A322" s="11">
        <f t="shared" si="4"/>
        <v>321</v>
      </c>
      <c r="B322" t="s">
        <v>302</v>
      </c>
      <c r="C322" t="s">
        <v>348</v>
      </c>
      <c r="D322" s="34" t="s">
        <v>355</v>
      </c>
      <c r="E322" s="13" t="s">
        <v>362</v>
      </c>
      <c r="F322" s="4">
        <v>5.8899621212121218</v>
      </c>
      <c r="G322" s="12">
        <v>0</v>
      </c>
      <c r="H322" s="4">
        <v>5.8899621212121218</v>
      </c>
      <c r="I322" s="6">
        <v>0.81472073057011474</v>
      </c>
      <c r="J322" s="10">
        <v>25337</v>
      </c>
      <c r="K322" s="4">
        <v>4.7986742424242426</v>
      </c>
      <c r="L322" s="6">
        <v>0.18527926942988518</v>
      </c>
      <c r="M322" s="10">
        <v>5762</v>
      </c>
      <c r="N322" s="4">
        <v>1.0912878787878788</v>
      </c>
      <c r="O322" s="11">
        <v>0</v>
      </c>
      <c r="Q322" s="51">
        <v>0.59399999999999997</v>
      </c>
      <c r="R322" s="49">
        <v>0.10100000000000001</v>
      </c>
      <c r="T322" s="48">
        <v>3.47</v>
      </c>
      <c r="U322" s="49">
        <v>0.59</v>
      </c>
      <c r="W322" s="48">
        <v>0</v>
      </c>
      <c r="X322" s="49">
        <v>0</v>
      </c>
      <c r="Z322" s="4">
        <v>1.7320075757575757</v>
      </c>
      <c r="AA322" s="6">
        <v>0.29405901116427435</v>
      </c>
      <c r="AB322" t="s">
        <v>8</v>
      </c>
    </row>
    <row r="323" spans="1:29" x14ac:dyDescent="0.25">
      <c r="A323" s="11">
        <f t="shared" si="4"/>
        <v>322</v>
      </c>
      <c r="B323" t="s">
        <v>302</v>
      </c>
      <c r="C323" t="s">
        <v>348</v>
      </c>
      <c r="D323" s="34" t="s">
        <v>356</v>
      </c>
      <c r="E323" s="13" t="s">
        <v>362</v>
      </c>
      <c r="F323" s="4">
        <v>3.6973484848484848</v>
      </c>
      <c r="G323" s="12">
        <v>0</v>
      </c>
      <c r="H323" s="4">
        <v>3.6973484848484848</v>
      </c>
      <c r="I323" s="6">
        <v>0.25868251203770104</v>
      </c>
      <c r="J323" s="10">
        <v>5050</v>
      </c>
      <c r="K323" s="4">
        <v>0.95643939393939392</v>
      </c>
      <c r="L323" s="6">
        <v>0.7413174879622989</v>
      </c>
      <c r="M323" s="10">
        <v>14472</v>
      </c>
      <c r="N323" s="4">
        <v>2.7409090909090907</v>
      </c>
      <c r="O323" s="11">
        <v>0</v>
      </c>
      <c r="Q323" s="48">
        <v>0</v>
      </c>
      <c r="R323" s="49">
        <v>0</v>
      </c>
      <c r="T323" s="48">
        <v>0</v>
      </c>
      <c r="U323" s="49">
        <v>0</v>
      </c>
      <c r="W323" s="48">
        <v>0</v>
      </c>
      <c r="X323" s="49">
        <v>0</v>
      </c>
      <c r="Z323" s="12">
        <v>0</v>
      </c>
      <c r="AA323" s="6">
        <v>0</v>
      </c>
      <c r="AB323" t="s">
        <v>8</v>
      </c>
      <c r="AC323" t="s">
        <v>357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Monegan Rice</dc:creator>
  <cp:lastModifiedBy>Tracy Monegan Rice</cp:lastModifiedBy>
  <dcterms:created xsi:type="dcterms:W3CDTF">2017-01-31T16:50:31Z</dcterms:created>
  <dcterms:modified xsi:type="dcterms:W3CDTF">2017-03-20T14:22:30Z</dcterms:modified>
</cp:coreProperties>
</file>